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4695" yWindow="390" windowWidth="20955" windowHeight="12270"/>
  </bookViews>
  <sheets>
    <sheet name="Banner Specification" sheetId="1" r:id="rId1"/>
    <sheet name="Table Specifications" sheetId="2" r:id="rId2"/>
    <sheet name="Sample 1" sheetId="7" r:id="rId3"/>
    <sheet name="Sample 2" sheetId="8" r:id="rId4"/>
    <sheet name="Sample 3" sheetId="9" r:id="rId5"/>
    <sheet name="Sample 4" sheetId="10" r:id="rId6"/>
    <sheet name="Sample 5" sheetId="11" r:id="rId7"/>
    <sheet name="Lists" sheetId="5" state="hidden" r:id="rId8"/>
  </sheets>
  <definedNames>
    <definedName name="Formats">Lists!$A$1:$A$3</definedName>
    <definedName name="YN">Lists!$B$1:$B$14</definedName>
  </definedNames>
  <calcPr calcId="144525"/>
</workbook>
</file>

<file path=xl/calcChain.xml><?xml version="1.0" encoding="utf-8"?>
<calcChain xmlns="http://schemas.openxmlformats.org/spreadsheetml/2006/main">
  <c r="A8" i="1" l="1"/>
  <c r="A113" i="1"/>
  <c r="A114" i="1"/>
  <c r="A115" i="1"/>
  <c r="A116" i="1"/>
  <c r="A117" i="1"/>
  <c r="A118" i="1"/>
  <c r="A119" i="1"/>
  <c r="A120" i="1"/>
  <c r="A121" i="1"/>
  <c r="A122" i="1"/>
  <c r="A123" i="1"/>
  <c r="A112" i="1"/>
  <c r="A101" i="1"/>
  <c r="A102" i="1"/>
  <c r="A103" i="1"/>
  <c r="A104" i="1"/>
  <c r="A105" i="1"/>
  <c r="A106" i="1"/>
  <c r="A107" i="1"/>
  <c r="A108" i="1"/>
  <c r="A109" i="1"/>
  <c r="A110" i="1"/>
  <c r="A111" i="1"/>
  <c r="A100" i="1"/>
  <c r="A89" i="1"/>
  <c r="A90" i="1"/>
  <c r="A91" i="1"/>
  <c r="A92" i="1"/>
  <c r="A93" i="1"/>
  <c r="A94" i="1"/>
  <c r="A95" i="1"/>
  <c r="A96" i="1"/>
  <c r="A97" i="1"/>
  <c r="A98" i="1"/>
  <c r="A99" i="1"/>
  <c r="A88" i="1"/>
  <c r="A77" i="1"/>
  <c r="A78" i="1"/>
  <c r="A79" i="1"/>
  <c r="A80" i="1"/>
  <c r="A81" i="1"/>
  <c r="A82" i="1"/>
  <c r="A83" i="1"/>
  <c r="A84" i="1"/>
  <c r="A85" i="1"/>
  <c r="A86" i="1"/>
  <c r="A87" i="1"/>
  <c r="A76" i="1"/>
  <c r="A65" i="1"/>
  <c r="A66" i="1"/>
  <c r="A67" i="1"/>
  <c r="A68" i="1"/>
  <c r="A69" i="1"/>
  <c r="A70" i="1"/>
  <c r="A71" i="1"/>
  <c r="A72" i="1"/>
  <c r="A73" i="1"/>
  <c r="A74" i="1"/>
  <c r="A75" i="1"/>
  <c r="A64" i="1"/>
  <c r="A53" i="1"/>
  <c r="A54" i="1"/>
  <c r="A55" i="1"/>
  <c r="A56" i="1"/>
  <c r="A57" i="1"/>
  <c r="A58" i="1"/>
  <c r="A59" i="1"/>
  <c r="A60" i="1"/>
  <c r="A61" i="1"/>
  <c r="A62" i="1"/>
  <c r="A63" i="1"/>
  <c r="A52" i="1"/>
  <c r="A41" i="1"/>
  <c r="A42" i="1"/>
  <c r="A43" i="1"/>
  <c r="A44" i="1"/>
  <c r="A45" i="1"/>
  <c r="A46" i="1"/>
  <c r="A47" i="1"/>
  <c r="A48" i="1"/>
  <c r="A49" i="1"/>
  <c r="A50" i="1"/>
  <c r="A51" i="1"/>
  <c r="A40" i="1"/>
  <c r="A29" i="1"/>
  <c r="A30" i="1"/>
  <c r="A31" i="1"/>
  <c r="A32" i="1"/>
  <c r="A33" i="1"/>
  <c r="A34" i="1"/>
  <c r="A35" i="1"/>
  <c r="A36" i="1"/>
  <c r="A37" i="1"/>
  <c r="A38" i="1"/>
  <c r="A39" i="1"/>
  <c r="A28" i="1"/>
  <c r="A17" i="1"/>
  <c r="A18" i="1"/>
  <c r="A19" i="1"/>
  <c r="A20" i="1"/>
  <c r="A21" i="1"/>
  <c r="A22" i="1"/>
  <c r="A23" i="1"/>
  <c r="A24" i="1"/>
  <c r="A25" i="1"/>
  <c r="A26" i="1"/>
  <c r="A27" i="1"/>
  <c r="A16" i="1"/>
  <c r="A5" i="1"/>
  <c r="A6" i="1"/>
  <c r="A7" i="1"/>
  <c r="A9" i="1"/>
  <c r="A10" i="1"/>
  <c r="A11" i="1"/>
  <c r="A12" i="1"/>
  <c r="A13" i="1"/>
  <c r="A14" i="1"/>
  <c r="A15" i="1"/>
  <c r="A4" i="1"/>
</calcChain>
</file>

<file path=xl/comments1.xml><?xml version="1.0" encoding="utf-8"?>
<comments xmlns="http://schemas.openxmlformats.org/spreadsheetml/2006/main">
  <authors>
    <author>Mattias Engdahl</author>
  </authors>
  <commentList>
    <comment ref="A3" authorId="0">
      <text>
        <r>
          <rPr>
            <b/>
            <sz val="10"/>
            <color indexed="81"/>
            <rFont val="Tahoma"/>
            <family val="2"/>
          </rPr>
          <t>Certain formats, like Word and PDF have a limit of 12 columns per banner.  This counter tells you which banner your column will end up appearing in.
You may wish to re-arrange your column codes to accommodate them in one banner in case they end up split over several.</t>
        </r>
      </text>
    </comment>
    <comment ref="B3" authorId="0">
      <text>
        <r>
          <rPr>
            <b/>
            <sz val="10"/>
            <color indexed="81"/>
            <rFont val="Tahoma"/>
            <family val="2"/>
          </rPr>
          <t>Please specify which variable or question you would like to show in the banner here.</t>
        </r>
      </text>
    </comment>
    <comment ref="C3" authorId="0">
      <text>
        <r>
          <rPr>
            <b/>
            <sz val="10"/>
            <color indexed="81"/>
            <rFont val="Tahoma"/>
            <family val="2"/>
          </rPr>
          <t>Please specify which codes from your question you wish to include in your banner.  To omit a code, merely leave it out of the list.
Note that you are free to use either text or the codes themselves, but please make sure that the selection is unambiguous.</t>
        </r>
      </text>
    </comment>
    <comment ref="D3" authorId="0">
      <text>
        <r>
          <rPr>
            <b/>
            <sz val="10"/>
            <color indexed="81"/>
            <rFont val="Tahoma"/>
            <family val="2"/>
          </rPr>
          <t>If you wish to display certain codes in your banner variables/questions grouped together, please specify here which codes you'd like to group.</t>
        </r>
      </text>
    </comment>
  </commentList>
</comments>
</file>

<file path=xl/comments2.xml><?xml version="1.0" encoding="utf-8"?>
<comments xmlns="http://schemas.openxmlformats.org/spreadsheetml/2006/main">
  <authors>
    <author>Mattias Engdahl</author>
  </authors>
  <commentList>
    <comment ref="A3" authorId="0">
      <text>
        <r>
          <rPr>
            <b/>
            <sz val="10"/>
            <color indexed="81"/>
            <rFont val="Tahoma"/>
            <family val="2"/>
          </rPr>
          <t>We can deliver tables to you in three formats: Excel, Word and PDF.  Please select your preference here.</t>
        </r>
      </text>
    </comment>
    <comment ref="F3" authorId="0">
      <text>
        <r>
          <rPr>
            <b/>
            <sz val="10"/>
            <color indexed="81"/>
            <rFont val="Tahoma"/>
            <family val="2"/>
          </rPr>
          <t xml:space="preserve">Please specify if you would like multiple sets, and what the filters should be for each set.
This might be required if your data contains large groupings that you wish to analyse separately, the whole table set can be run for each of those groups, e.g. one set for all countries, one for the U.S. and one for the U.K.
</t>
        </r>
        <r>
          <rPr>
            <b/>
            <sz val="8"/>
            <color indexed="81"/>
            <rFont val="Tahoma"/>
            <family val="2"/>
          </rPr>
          <t xml:space="preserve">
</t>
        </r>
      </text>
    </comment>
    <comment ref="A4" authorId="0">
      <text>
        <r>
          <rPr>
            <b/>
            <sz val="10"/>
            <color indexed="81"/>
            <rFont val="Tahoma"/>
            <family val="2"/>
          </rPr>
          <t>Significance testing can be applied on request.  Please enter the level to which you wish to test.  Default is 95%.</t>
        </r>
      </text>
    </comment>
    <comment ref="C4" authorId="0">
      <text>
        <r>
          <rPr>
            <b/>
            <sz val="10"/>
            <color indexed="81"/>
            <rFont val="Tahoma"/>
            <family val="2"/>
          </rPr>
          <t>Please specify here if you wish to receive an additional set of tables with weighting included. 
Do note that this will impact delivery time lines.
If you do not already have your calculated weight variable then please provide the targets for calculation.</t>
        </r>
        <r>
          <rPr>
            <sz val="8"/>
            <color indexed="81"/>
            <rFont val="Tahoma"/>
            <family val="2"/>
          </rPr>
          <t xml:space="preserve">
</t>
        </r>
      </text>
    </comment>
    <comment ref="A5" authorId="0">
      <text>
        <r>
          <rPr>
            <b/>
            <sz val="10"/>
            <color indexed="81"/>
            <rFont val="Tahoma"/>
            <family val="2"/>
          </rPr>
          <t>Type in the name of the variable you would like to appear in your table stub (the row headings)</t>
        </r>
        <r>
          <rPr>
            <sz val="8"/>
            <color indexed="81"/>
            <rFont val="Tahoma"/>
            <charset val="1"/>
          </rPr>
          <t xml:space="preserve">
</t>
        </r>
      </text>
    </comment>
    <comment ref="B5" authorId="0">
      <text>
        <r>
          <rPr>
            <b/>
            <sz val="10"/>
            <color indexed="81"/>
            <rFont val="Tahoma"/>
            <family val="2"/>
          </rPr>
          <t>Summary tables show a collection of stubs together, or grid questions laid out with the results in the same way.
There are several options:
* Grid summary (attributes/statements in stub, scale in banner)
* Flipped grids (scale in stub, attributes/statements in banner)
* Summary of means
* Summary of multiple response grids
Please enter yes or no if you want a summary table of the variable, and indicate any particular types in the special requests column.</t>
        </r>
      </text>
    </comment>
    <comment ref="C5" authorId="0">
      <text>
        <r>
          <rPr>
            <b/>
            <sz val="10"/>
            <color indexed="81"/>
            <rFont val="Tahoma"/>
            <family val="2"/>
          </rPr>
          <t xml:space="preserve">If you only wish to show a sub-set of your sample in the table for the given variable, please define the criteria here.
E.g. if a question was asked only of males, then the filter should be "males only" or (if Q1 is the gender question and code 1 is males), Q1=1. </t>
        </r>
      </text>
    </comment>
    <comment ref="D5" authorId="0">
      <text>
        <r>
          <rPr>
            <b/>
            <sz val="10"/>
            <color indexed="81"/>
            <rFont val="Tahoma"/>
            <family val="2"/>
          </rPr>
          <t>Specify codes you would like to add to gether and show as netts in your table.
E.g. if you wanted to show those who ranked a product 1 and 2 toghether (Bottom 2 box) and those that ranked it 4 and 5 together (Top 2 box) then indicate that here.</t>
        </r>
        <r>
          <rPr>
            <sz val="8"/>
            <color indexed="81"/>
            <rFont val="Tahoma"/>
            <charset val="1"/>
          </rPr>
          <t xml:space="preserve">
</t>
        </r>
        <r>
          <rPr>
            <b/>
            <sz val="10"/>
            <color indexed="81"/>
            <rFont val="Tahoma"/>
            <family val="2"/>
          </rPr>
          <t>Netts are shown at the top of the table, above the stub.</t>
        </r>
      </text>
    </comment>
    <comment ref="E5" authorId="0">
      <text>
        <r>
          <rPr>
            <b/>
            <sz val="10"/>
            <color indexed="81"/>
            <rFont val="Tahoma"/>
            <family val="2"/>
          </rPr>
          <t>A subtotal is largely the same as a nett, but placed in-line in the stub, where the netts are placed at the top.
E.g. if you wanted to show the sum of codes 1 and 2 just below the summed-up codes, you would use a sub-total rather than a nett, which would show the sum of the codes above the stub variable.</t>
        </r>
      </text>
    </comment>
    <comment ref="F5" authorId="0">
      <text>
        <r>
          <rPr>
            <b/>
            <sz val="10"/>
            <color indexed="81"/>
            <rFont val="Tahoma"/>
            <family val="2"/>
          </rPr>
          <t>If you wish, we can perform calculations on one or more codes in the table.  Please specify in this column what you wish these calculations to be.
These calculations can only include codes from the variable in the stub and constants.  They cannot include computations on other variables in the same set.
E.g. If you wanted to find the difference in the number between males and females.</t>
        </r>
        <r>
          <rPr>
            <sz val="8"/>
            <color indexed="81"/>
            <rFont val="Tahoma"/>
            <charset val="1"/>
          </rPr>
          <t xml:space="preserve">
</t>
        </r>
      </text>
    </comment>
    <comment ref="G5" authorId="0">
      <text>
        <r>
          <rPr>
            <b/>
            <sz val="10"/>
            <color indexed="81"/>
            <rFont val="Tahoma"/>
            <family val="2"/>
          </rPr>
          <t>If you wish for your table to show statistics, enter Yes below each type you would like.
Note that this is applicable only to scale variables.</t>
        </r>
        <r>
          <rPr>
            <sz val="8"/>
            <color indexed="81"/>
            <rFont val="Tahoma"/>
            <family val="2"/>
          </rPr>
          <t xml:space="preserve">
</t>
        </r>
      </text>
    </comment>
    <comment ref="H5" authorId="0">
      <text>
        <r>
          <rPr>
            <b/>
            <sz val="10"/>
            <color indexed="81"/>
            <rFont val="Tahoma"/>
            <family val="2"/>
          </rPr>
          <t>If you wish for your table to show statistics, enter Yes below each type you would like.
Note that this is applicable only to scale variables.</t>
        </r>
        <r>
          <rPr>
            <sz val="8"/>
            <color indexed="81"/>
            <rFont val="Tahoma"/>
            <family val="2"/>
          </rPr>
          <t xml:space="preserve">
</t>
        </r>
      </text>
    </comment>
    <comment ref="I5" authorId="0">
      <text>
        <r>
          <rPr>
            <b/>
            <sz val="10"/>
            <color indexed="81"/>
            <rFont val="Tahoma"/>
            <family val="2"/>
          </rPr>
          <t>If you wish for your table to show statistics, enter Yes below each type you would like.
Note that this is applicable only to scale variables.</t>
        </r>
        <r>
          <rPr>
            <sz val="8"/>
            <color indexed="81"/>
            <rFont val="Tahoma"/>
            <family val="2"/>
          </rPr>
          <t xml:space="preserve">
</t>
        </r>
      </text>
    </comment>
    <comment ref="J5" authorId="0">
      <text>
        <r>
          <rPr>
            <b/>
            <sz val="10"/>
            <color indexed="81"/>
            <rFont val="Tahoma"/>
            <family val="2"/>
          </rPr>
          <t>If you wish for your table to show statistics, enter Yes below each type you would like.
Note that this is applicable only to scale variables.</t>
        </r>
        <r>
          <rPr>
            <sz val="8"/>
            <color indexed="81"/>
            <rFont val="Tahoma"/>
            <family val="2"/>
          </rPr>
          <t xml:space="preserve">
</t>
        </r>
      </text>
    </comment>
    <comment ref="K5" authorId="0">
      <text>
        <r>
          <rPr>
            <b/>
            <sz val="10"/>
            <color indexed="81"/>
            <rFont val="Tahoma"/>
            <family val="2"/>
          </rPr>
          <t>If you wish for your table to show statistics, enter Yes below each type you would like.
Note that this is applicable only to scale variables.</t>
        </r>
        <r>
          <rPr>
            <sz val="8"/>
            <color indexed="81"/>
            <rFont val="Tahoma"/>
            <family val="2"/>
          </rPr>
          <t xml:space="preserve">
</t>
        </r>
      </text>
    </comment>
    <comment ref="L5" authorId="0">
      <text>
        <r>
          <rPr>
            <b/>
            <sz val="10"/>
            <color indexed="81"/>
            <rFont val="Tahoma"/>
            <family val="2"/>
          </rPr>
          <t>If you wish for your table to show statistics, enter Yes below each type you would like.
Note that this is applicable only to scale variables.</t>
        </r>
        <r>
          <rPr>
            <sz val="8"/>
            <color indexed="81"/>
            <rFont val="Tahoma"/>
            <family val="2"/>
          </rPr>
          <t xml:space="preserve">
</t>
        </r>
      </text>
    </comment>
    <comment ref="M5" authorId="0">
      <text>
        <r>
          <rPr>
            <b/>
            <sz val="10"/>
            <color indexed="81"/>
            <rFont val="Tahoma"/>
            <family val="2"/>
          </rPr>
          <t>If you wish for your table to show statistics, enter Yes below each type you would like.
Note that this is applicable only to scale variables.</t>
        </r>
        <r>
          <rPr>
            <sz val="8"/>
            <color indexed="81"/>
            <rFont val="Tahoma"/>
            <charset val="1"/>
          </rPr>
          <t xml:space="preserve">
</t>
        </r>
      </text>
    </comment>
    <comment ref="N5" authorId="0">
      <text>
        <r>
          <rPr>
            <b/>
            <sz val="10"/>
            <color indexed="81"/>
            <rFont val="Tahoma"/>
            <family val="2"/>
          </rPr>
          <t>Any additional requests for the table that you would like implemented, or further explanation of your requirements.</t>
        </r>
        <r>
          <rPr>
            <sz val="8"/>
            <color indexed="81"/>
            <rFont val="Tahoma"/>
            <family val="2"/>
          </rPr>
          <t xml:space="preserve">
</t>
        </r>
      </text>
    </comment>
  </commentList>
</comments>
</file>

<file path=xl/sharedStrings.xml><?xml version="1.0" encoding="utf-8"?>
<sst xmlns="http://schemas.openxmlformats.org/spreadsheetml/2006/main" count="271" uniqueCount="133">
  <si>
    <t>Banner Specification</t>
  </si>
  <si>
    <t>Grouped or calculated columns</t>
  </si>
  <si>
    <t>Male</t>
  </si>
  <si>
    <t>Female</t>
  </si>
  <si>
    <t>Banner #</t>
  </si>
  <si>
    <t>Filter</t>
  </si>
  <si>
    <t>Nett</t>
  </si>
  <si>
    <t>Subtotal</t>
  </si>
  <si>
    <t>Calculation</t>
  </si>
  <si>
    <t>Mean</t>
  </si>
  <si>
    <t>Median</t>
  </si>
  <si>
    <t>Mode</t>
  </si>
  <si>
    <t>Minimum</t>
  </si>
  <si>
    <t>Maximum</t>
  </si>
  <si>
    <t>St. Dev.</t>
  </si>
  <si>
    <t>Summary</t>
  </si>
  <si>
    <t>Format:</t>
  </si>
  <si>
    <t>Filtered Sets:</t>
  </si>
  <si>
    <t>Sig testing at:</t>
  </si>
  <si>
    <t>Stub / Q</t>
  </si>
  <si>
    <t>Table Specifications</t>
  </si>
  <si>
    <t>St.Err.Mean</t>
  </si>
  <si>
    <t>MS Excel</t>
  </si>
  <si>
    <t>MS Word</t>
  </si>
  <si>
    <t>PDF</t>
  </si>
  <si>
    <t>y</t>
  </si>
  <si>
    <t>Y</t>
  </si>
  <si>
    <t>yes</t>
  </si>
  <si>
    <t>Yes</t>
  </si>
  <si>
    <t>YES</t>
  </si>
  <si>
    <t>No</t>
  </si>
  <si>
    <t>yEs</t>
  </si>
  <si>
    <t>yeS</t>
  </si>
  <si>
    <t>YeS</t>
  </si>
  <si>
    <t>yES</t>
  </si>
  <si>
    <t>YEs</t>
  </si>
  <si>
    <t>NO</t>
  </si>
  <si>
    <t>no</t>
  </si>
  <si>
    <t>nO</t>
  </si>
  <si>
    <t>Special Requests</t>
  </si>
  <si>
    <t>Weighted Set:</t>
  </si>
  <si>
    <t>Question</t>
  </si>
  <si>
    <t>Columns/codes</t>
  </si>
  <si>
    <t>N</t>
  </si>
  <si>
    <t>Males only (Q1=1)</t>
  </si>
  <si>
    <t>Top and bottom 2</t>
  </si>
  <si>
    <t>Scale in stub, attributes in banner</t>
  </si>
  <si>
    <t xml:space="preserve">2/06/2010 </t>
  </si>
  <si>
    <t>Total</t>
  </si>
  <si>
    <t>Answer option 7</t>
  </si>
  <si>
    <t>Answer option 6</t>
  </si>
  <si>
    <t>Answer option 5</t>
  </si>
  <si>
    <t>Answer option 2</t>
  </si>
  <si>
    <t>Answer option 1</t>
  </si>
  <si>
    <t>S2 - Question text</t>
  </si>
  <si>
    <t>Respondents</t>
  </si>
  <si>
    <t xml:space="preserve">Base: </t>
  </si>
  <si>
    <t>Category 11</t>
  </si>
  <si>
    <t>Category 10</t>
  </si>
  <si>
    <t>Category 9</t>
  </si>
  <si>
    <t>Category 8</t>
  </si>
  <si>
    <t>Category 7</t>
  </si>
  <si>
    <t>Category 6</t>
  </si>
  <si>
    <t>Category 5</t>
  </si>
  <si>
    <t>Category 4</t>
  </si>
  <si>
    <t>Category 3</t>
  </si>
  <si>
    <t>Category 2</t>
  </si>
  <si>
    <t>.</t>
  </si>
  <si>
    <t>S1 - Question text</t>
  </si>
  <si>
    <t xml:space="preserve"> </t>
  </si>
  <si>
    <t>PROJECT NUMBER - CLIENT - PROJECT NAME</t>
  </si>
  <si>
    <t>This example demonstrates a simple crosstab with one variable in the stub and one variable in the banner, illustrating the appearance of our standard output.</t>
  </si>
  <si>
    <t>Bottom 2 Box minus Top 2 Box</t>
  </si>
  <si>
    <t>Refused</t>
  </si>
  <si>
    <t>SUBTOTAL: Top 2 box</t>
  </si>
  <si>
    <t>Answer option 4</t>
  </si>
  <si>
    <t>Answer option 3</t>
  </si>
  <si>
    <t>SUBTOTAL: Bottom 2 box</t>
  </si>
  <si>
    <t>Top 2 Box</t>
  </si>
  <si>
    <t>Bottom 2 Box</t>
  </si>
  <si>
    <t>NETT - S2</t>
  </si>
  <si>
    <t>This sample demonstrates the differences between Netts (in red), the Subtotals (in blue), and the custom calculations (in green).</t>
  </si>
  <si>
    <t>This also includes empty rows to show those answer options that were not selected.</t>
  </si>
  <si>
    <t>filtering, and significance testing outputs.</t>
  </si>
  <si>
    <t>This sample demonstrates sorting on number of responses in ascending order,</t>
  </si>
  <si>
    <t>b. Tests are adjusted for all pairwise comparisons within a row of each innermost subtable using the Bonferroni correction.</t>
  </si>
  <si>
    <t>a. This category is not used in comparisons because its column proportion is equal to zero or one.</t>
  </si>
  <si>
    <t>Results are based on two-sided tests with significance level 0.05. For each significant pair, the key of the category with the smaller column proportion appears under the category with the larger column proportion.</t>
  </si>
  <si>
    <t>B</t>
  </si>
  <si>
    <t>A</t>
  </si>
  <si>
    <r>
      <rPr>
        <sz val="9"/>
        <color indexed="8"/>
        <rFont val="Arial"/>
        <family val="2"/>
      </rPr>
      <t>.</t>
    </r>
    <r>
      <rPr>
        <vertAlign val="superscript"/>
        <sz val="9"/>
        <color indexed="8"/>
        <rFont val="Arial"/>
        <family val="2"/>
      </rPr>
      <t>a</t>
    </r>
  </si>
  <si>
    <t>(B)</t>
  </si>
  <si>
    <t>(A)</t>
  </si>
  <si>
    <t>QGENDER Are you male or female?</t>
  </si>
  <si>
    <t>Filter:   Selected even numbers at S1 (ANY(S1,2,4,6,8,10))</t>
  </si>
  <si>
    <r>
      <rPr>
        <b/>
        <sz val="9"/>
        <color indexed="8"/>
        <rFont val="Arial Bold"/>
      </rPr>
      <t>Comparisons of Column Proportions</t>
    </r>
    <r>
      <rPr>
        <b/>
        <vertAlign val="superscript"/>
        <sz val="9"/>
        <color indexed="8"/>
        <rFont val="Arial Bold"/>
      </rPr>
      <t>b</t>
    </r>
  </si>
  <si>
    <t>Row N %</t>
  </si>
  <si>
    <t>Count</t>
  </si>
  <si>
    <t>STAT7 - Statement 7</t>
  </si>
  <si>
    <t>STAT6 - Statement 6</t>
  </si>
  <si>
    <t>STAT5 - Statement 5</t>
  </si>
  <si>
    <t>STAT4 - Statement 4</t>
  </si>
  <si>
    <t>STAT3 - Statement 3</t>
  </si>
  <si>
    <t>STAT2 - Statement 2</t>
  </si>
  <si>
    <t>STAT1 - Statement 1</t>
  </si>
  <si>
    <t>10 - Strongly agree</t>
  </si>
  <si>
    <t>9</t>
  </si>
  <si>
    <t>8</t>
  </si>
  <si>
    <t>7</t>
  </si>
  <si>
    <t>6</t>
  </si>
  <si>
    <t>5 - Neither agree nor disagree</t>
  </si>
  <si>
    <t>4</t>
  </si>
  <si>
    <t>3</t>
  </si>
  <si>
    <t>2</t>
  </si>
  <si>
    <t>1</t>
  </si>
  <si>
    <t>0 - Strongly disagree</t>
  </si>
  <si>
    <t>This example shows a summary table of a series of statements against the scale they were rated on.</t>
  </si>
  <si>
    <t>Standard Deviation</t>
  </si>
  <si>
    <t>Column N %</t>
  </si>
  <si>
    <t>Stats - Ratings</t>
  </si>
  <si>
    <t>Statement 7</t>
  </si>
  <si>
    <t>Statement 6</t>
  </si>
  <si>
    <t>Statement 5</t>
  </si>
  <si>
    <t>Statement 4</t>
  </si>
  <si>
    <t>Statement 3</t>
  </si>
  <si>
    <t>Statement 2</t>
  </si>
  <si>
    <t>Statement 1</t>
  </si>
  <si>
    <t>Stats - Statements</t>
  </si>
  <si>
    <t>This summary table shows a series of statements tabulated with the scale they were rated on in the stub, and the statements in the banner</t>
  </si>
  <si>
    <t>Example Q1</t>
  </si>
  <si>
    <t>Example Q2</t>
  </si>
  <si>
    <t>Example Q3</t>
  </si>
  <si>
    <t>Example Q4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</si>
</sst>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
    <numFmt numFmtId="166" formatCode="####.0"/>
  </numFmts>
  <fonts count="22" x14ac:knownFonts="1">
    <font>
      <sz val="11"/>
      <color theme="1"/>
      <name val="Calibri"/>
      <family val="2"/>
      <scheme val="minor"/>
    </font>
    <font>
      <b/>
      <sz val="20"/>
      <color theme="0"/>
      <name val="Calibri"/>
      <family val="2"/>
      <scheme val="minor"/>
    </font>
    <font>
      <sz val="8"/>
      <color indexed="81"/>
      <name val="Tahoma"/>
      <charset val="1"/>
    </font>
    <font>
      <b/>
      <sz val="8"/>
      <color indexed="81"/>
      <name val="Tahoma"/>
      <family val="2"/>
    </font>
    <font>
      <b/>
      <sz val="10"/>
      <color indexed="81"/>
      <name val="Tahoma"/>
      <family val="2"/>
    </font>
    <font>
      <sz val="8"/>
      <color indexed="81"/>
      <name val="Tahoma"/>
      <family val="2"/>
    </font>
    <font>
      <u/>
      <sz val="11"/>
      <color theme="10"/>
      <name val="Calibri"/>
      <family val="2"/>
    </font>
    <font>
      <b/>
      <sz val="11"/>
      <color theme="1"/>
      <name val="Calibri"/>
      <family val="2"/>
      <scheme val="minor"/>
    </font>
    <font>
      <sz val="10"/>
      <name val="Arial"/>
    </font>
    <font>
      <sz val="9"/>
      <color indexed="8"/>
      <name val="Arial"/>
    </font>
    <font>
      <b/>
      <sz val="9"/>
      <color indexed="8"/>
      <name val="Arial Bold"/>
    </font>
    <font>
      <sz val="10"/>
      <name val="Arial"/>
      <family val="2"/>
    </font>
    <font>
      <sz val="9"/>
      <color indexed="8"/>
      <name val="Arial"/>
      <family val="2"/>
    </font>
    <font>
      <b/>
      <sz val="9"/>
      <color rgb="FF00B050"/>
      <name val="Arial"/>
      <family val="2"/>
    </font>
    <font>
      <b/>
      <sz val="10"/>
      <color rgb="FF00B050"/>
      <name val="Arial"/>
      <family val="2"/>
    </font>
    <font>
      <b/>
      <sz val="9"/>
      <color theme="3"/>
      <name val="Arial"/>
      <family val="2"/>
    </font>
    <font>
      <b/>
      <sz val="10"/>
      <color theme="3"/>
      <name val="Arial"/>
      <family val="2"/>
    </font>
    <font>
      <b/>
      <sz val="9"/>
      <color rgb="FFC00000"/>
      <name val="Arial"/>
      <family val="2"/>
    </font>
    <font>
      <b/>
      <sz val="10"/>
      <color rgb="FFC00000"/>
      <name val="Arial"/>
      <family val="2"/>
    </font>
    <font>
      <b/>
      <sz val="12"/>
      <name val="Arial"/>
      <family val="2"/>
    </font>
    <font>
      <vertAlign val="superscript"/>
      <sz val="9"/>
      <color indexed="8"/>
      <name val="Arial"/>
      <family val="2"/>
    </font>
    <font>
      <b/>
      <vertAlign val="superscript"/>
      <sz val="9"/>
      <color indexed="8"/>
      <name val="Arial Bold"/>
    </font>
  </fonts>
  <fills count="3">
    <fill>
      <patternFill patternType="none"/>
    </fill>
    <fill>
      <patternFill patternType="gray125"/>
    </fill>
    <fill>
      <patternFill patternType="solid">
        <fgColor rgb="FF14177E"/>
        <bgColor indexed="64"/>
      </patternFill>
    </fill>
  </fills>
  <borders count="53">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8"/>
      </left>
      <right style="medium">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right style="medium">
        <color indexed="8"/>
      </right>
      <top/>
      <bottom style="medium">
        <color indexed="8"/>
      </bottom>
      <diagonal/>
    </border>
    <border>
      <left style="medium">
        <color indexed="8"/>
      </left>
      <right/>
      <top/>
      <bottom style="medium">
        <color indexed="8"/>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diagonal/>
    </border>
    <border>
      <left/>
      <right style="medium">
        <color indexed="8"/>
      </right>
      <top style="thin">
        <color indexed="8"/>
      </top>
      <bottom style="medium">
        <color indexed="8"/>
      </bottom>
      <diagonal/>
    </border>
    <border>
      <left style="medium">
        <color indexed="8"/>
      </left>
      <right/>
      <top/>
      <bottom/>
      <diagonal/>
    </border>
    <border>
      <left style="thin">
        <color indexed="8"/>
      </left>
      <right style="medium">
        <color indexed="8"/>
      </right>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medium">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right/>
      <top style="medium">
        <color indexed="8"/>
      </top>
      <bottom style="thin">
        <color indexed="8"/>
      </bottom>
      <diagonal/>
    </border>
    <border>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style="thin">
        <color indexed="8"/>
      </left>
      <right style="medium">
        <color indexed="8"/>
      </right>
      <top/>
      <bottom/>
      <diagonal/>
    </border>
    <border>
      <left style="thin">
        <color indexed="8"/>
      </left>
      <right style="thin">
        <color indexed="8"/>
      </right>
      <top/>
      <bottom/>
      <diagonal/>
    </border>
    <border>
      <left style="medium">
        <color indexed="8"/>
      </left>
      <right style="thin">
        <color indexed="8"/>
      </right>
      <top/>
      <bottom/>
      <diagonal/>
    </border>
    <border>
      <left/>
      <right style="medium">
        <color indexed="8"/>
      </right>
      <top/>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diagonal/>
    </border>
    <border>
      <left style="medium">
        <color indexed="8"/>
      </left>
      <right style="thin">
        <color indexed="8"/>
      </right>
      <top style="medium">
        <color indexed="8"/>
      </top>
      <bottom/>
      <diagonal/>
    </border>
    <border>
      <left style="medium">
        <color indexed="8"/>
      </left>
      <right/>
      <top style="medium">
        <color indexed="8"/>
      </top>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right/>
      <top/>
      <bottom style="medium">
        <color indexed="8"/>
      </bottom>
      <diagonal/>
    </border>
    <border>
      <left/>
      <right/>
      <top style="medium">
        <color indexed="8"/>
      </top>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thin">
        <color indexed="8"/>
      </bottom>
      <diagonal/>
    </border>
  </borders>
  <cellStyleXfs count="4">
    <xf numFmtId="0" fontId="0" fillId="0" borderId="0"/>
    <xf numFmtId="0" fontId="6" fillId="0" borderId="0" applyNumberFormat="0" applyFill="0" applyBorder="0" applyAlignment="0" applyProtection="0">
      <alignment vertical="top"/>
      <protection locked="0"/>
    </xf>
    <xf numFmtId="0" fontId="8" fillId="0" borderId="0"/>
    <xf numFmtId="0" fontId="11" fillId="0" borderId="0"/>
  </cellStyleXfs>
  <cellXfs count="177">
    <xf numFmtId="0" fontId="0" fillId="0" borderId="0" xfId="0"/>
    <xf numFmtId="0" fontId="0" fillId="0" borderId="1" xfId="0" applyBorder="1"/>
    <xf numFmtId="0" fontId="6" fillId="0" borderId="0" xfId="1" applyAlignment="1" applyProtection="1"/>
    <xf numFmtId="0" fontId="0" fillId="0" borderId="0" xfId="0" applyAlignment="1" applyProtection="1">
      <alignment horizontal="center"/>
    </xf>
    <xf numFmtId="0" fontId="0" fillId="0" borderId="0" xfId="0" applyProtection="1">
      <protection locked="0"/>
    </xf>
    <xf numFmtId="0" fontId="7" fillId="0" borderId="0" xfId="0" applyFont="1" applyBorder="1"/>
    <xf numFmtId="0" fontId="7" fillId="0" borderId="2" xfId="0" applyFont="1" applyBorder="1"/>
    <xf numFmtId="9" fontId="0" fillId="0" borderId="2" xfId="0" applyNumberFormat="1" applyBorder="1" applyAlignment="1">
      <alignment horizontal="center"/>
    </xf>
    <xf numFmtId="0" fontId="7" fillId="0" borderId="2" xfId="0" applyFont="1" applyBorder="1" applyAlignment="1"/>
    <xf numFmtId="0" fontId="7" fillId="0" borderId="2" xfId="0" applyFont="1" applyBorder="1" applyAlignment="1">
      <alignment horizontal="left" textRotation="60"/>
    </xf>
    <xf numFmtId="49" fontId="7" fillId="0" borderId="2" xfId="0" applyNumberFormat="1" applyFont="1" applyBorder="1" applyAlignment="1">
      <alignment horizontal="left" textRotation="60"/>
    </xf>
    <xf numFmtId="0" fontId="0" fillId="0" borderId="4" xfId="0" applyBorder="1"/>
    <xf numFmtId="0" fontId="0" fillId="0" borderId="0" xfId="0" applyBorder="1"/>
    <xf numFmtId="0" fontId="0" fillId="0" borderId="2" xfId="0" applyBorder="1"/>
    <xf numFmtId="0" fontId="8" fillId="0" borderId="0" xfId="2"/>
    <xf numFmtId="164" fontId="9" fillId="0" borderId="5" xfId="2" applyNumberFormat="1" applyFont="1" applyBorder="1" applyAlignment="1">
      <alignment horizontal="right" vertical="top"/>
    </xf>
    <xf numFmtId="164" fontId="9" fillId="0" borderId="6" xfId="2" applyNumberFormat="1" applyFont="1" applyBorder="1" applyAlignment="1">
      <alignment horizontal="right" vertical="top"/>
    </xf>
    <xf numFmtId="164" fontId="9" fillId="0" borderId="7" xfId="2" applyNumberFormat="1" applyFont="1" applyBorder="1" applyAlignment="1">
      <alignment horizontal="right" vertical="top"/>
    </xf>
    <xf numFmtId="165" fontId="9" fillId="0" borderId="10" xfId="2" applyNumberFormat="1" applyFont="1" applyBorder="1" applyAlignment="1">
      <alignment horizontal="right" vertical="top"/>
    </xf>
    <xf numFmtId="165" fontId="9" fillId="0" borderId="11" xfId="2" applyNumberFormat="1" applyFont="1" applyBorder="1" applyAlignment="1">
      <alignment horizontal="right" vertical="top"/>
    </xf>
    <xf numFmtId="165" fontId="9" fillId="0" borderId="12" xfId="2" applyNumberFormat="1" applyFont="1" applyBorder="1" applyAlignment="1">
      <alignment horizontal="right" vertical="top"/>
    </xf>
    <xf numFmtId="164" fontId="9" fillId="0" borderId="15" xfId="2" applyNumberFormat="1" applyFont="1" applyBorder="1" applyAlignment="1">
      <alignment horizontal="right" vertical="top"/>
    </xf>
    <xf numFmtId="164" fontId="9" fillId="0" borderId="16" xfId="2" applyNumberFormat="1" applyFont="1" applyBorder="1" applyAlignment="1">
      <alignment horizontal="right" vertical="top"/>
    </xf>
    <xf numFmtId="164" fontId="9" fillId="0" borderId="17" xfId="2" applyNumberFormat="1" applyFont="1" applyBorder="1" applyAlignment="1">
      <alignment horizontal="right" vertical="top"/>
    </xf>
    <xf numFmtId="165" fontId="9" fillId="0" borderId="21" xfId="2" applyNumberFormat="1" applyFont="1" applyBorder="1" applyAlignment="1">
      <alignment horizontal="right" vertical="top"/>
    </xf>
    <xf numFmtId="165" fontId="9" fillId="0" borderId="22" xfId="2" applyNumberFormat="1" applyFont="1" applyBorder="1" applyAlignment="1">
      <alignment horizontal="right" vertical="top"/>
    </xf>
    <xf numFmtId="165" fontId="9" fillId="0" borderId="23" xfId="2" applyNumberFormat="1" applyFont="1" applyBorder="1" applyAlignment="1">
      <alignment horizontal="right" vertical="top"/>
    </xf>
    <xf numFmtId="0" fontId="9" fillId="0" borderId="24" xfId="2" applyFont="1" applyBorder="1" applyAlignment="1">
      <alignment horizontal="left" vertical="top" wrapText="1"/>
    </xf>
    <xf numFmtId="0" fontId="9" fillId="0" borderId="25" xfId="2" applyFont="1" applyBorder="1" applyAlignment="1">
      <alignment horizontal="left" vertical="top" wrapText="1"/>
    </xf>
    <xf numFmtId="0" fontId="9" fillId="0" borderId="26" xfId="2" applyFont="1" applyBorder="1" applyAlignment="1">
      <alignment horizontal="center" wrapText="1"/>
    </xf>
    <xf numFmtId="0" fontId="9" fillId="0" borderId="27" xfId="2" applyFont="1" applyBorder="1" applyAlignment="1">
      <alignment horizontal="center" wrapText="1"/>
    </xf>
    <xf numFmtId="0" fontId="9" fillId="0" borderId="28" xfId="2" applyFont="1" applyBorder="1" applyAlignment="1">
      <alignment horizontal="center" wrapText="1"/>
    </xf>
    <xf numFmtId="0" fontId="9" fillId="0" borderId="23" xfId="2" applyFont="1" applyBorder="1" applyAlignment="1">
      <alignment horizontal="center" wrapText="1"/>
    </xf>
    <xf numFmtId="0" fontId="11" fillId="0" borderId="0" xfId="3"/>
    <xf numFmtId="164" fontId="12" fillId="0" borderId="5" xfId="3" applyNumberFormat="1" applyFont="1" applyBorder="1" applyAlignment="1">
      <alignment horizontal="right" vertical="top"/>
    </xf>
    <xf numFmtId="164" fontId="12" fillId="0" borderId="6" xfId="3" applyNumberFormat="1" applyFont="1" applyBorder="1" applyAlignment="1">
      <alignment horizontal="right" vertical="top"/>
    </xf>
    <xf numFmtId="164" fontId="12" fillId="0" borderId="7" xfId="3" applyNumberFormat="1" applyFont="1" applyBorder="1" applyAlignment="1">
      <alignment horizontal="right" vertical="top"/>
    </xf>
    <xf numFmtId="165" fontId="12" fillId="0" borderId="10" xfId="3" applyNumberFormat="1" applyFont="1" applyBorder="1" applyAlignment="1">
      <alignment horizontal="right" vertical="top"/>
    </xf>
    <xf numFmtId="165" fontId="12" fillId="0" borderId="11" xfId="3" applyNumberFormat="1" applyFont="1" applyBorder="1" applyAlignment="1">
      <alignment horizontal="right" vertical="top"/>
    </xf>
    <xf numFmtId="165" fontId="12" fillId="0" borderId="12" xfId="3" applyNumberFormat="1" applyFont="1" applyBorder="1" applyAlignment="1">
      <alignment horizontal="right" vertical="top"/>
    </xf>
    <xf numFmtId="164" fontId="12" fillId="0" borderId="15" xfId="3" applyNumberFormat="1" applyFont="1" applyBorder="1" applyAlignment="1">
      <alignment horizontal="right" vertical="top"/>
    </xf>
    <xf numFmtId="164" fontId="12" fillId="0" borderId="16" xfId="3" applyNumberFormat="1" applyFont="1" applyBorder="1" applyAlignment="1">
      <alignment horizontal="right" vertical="top"/>
    </xf>
    <xf numFmtId="164" fontId="12" fillId="0" borderId="17" xfId="3" applyNumberFormat="1" applyFont="1" applyBorder="1" applyAlignment="1">
      <alignment horizontal="right" vertical="top"/>
    </xf>
    <xf numFmtId="165" fontId="12" fillId="0" borderId="21" xfId="3" applyNumberFormat="1" applyFont="1" applyBorder="1" applyAlignment="1">
      <alignment horizontal="right" vertical="top"/>
    </xf>
    <xf numFmtId="165" fontId="12" fillId="0" borderId="22" xfId="3" applyNumberFormat="1" applyFont="1" applyBorder="1" applyAlignment="1">
      <alignment horizontal="right" vertical="top"/>
    </xf>
    <xf numFmtId="165" fontId="12" fillId="0" borderId="23" xfId="3" applyNumberFormat="1" applyFont="1" applyBorder="1" applyAlignment="1">
      <alignment horizontal="right" vertical="top"/>
    </xf>
    <xf numFmtId="0" fontId="12" fillId="0" borderId="24" xfId="3" applyFont="1" applyBorder="1" applyAlignment="1">
      <alignment horizontal="left" vertical="top" wrapText="1"/>
    </xf>
    <xf numFmtId="0" fontId="12" fillId="0" borderId="25" xfId="3" applyFont="1" applyBorder="1" applyAlignment="1">
      <alignment horizontal="left" vertical="top" wrapText="1"/>
    </xf>
    <xf numFmtId="0" fontId="12" fillId="0" borderId="26" xfId="3" applyFont="1" applyBorder="1" applyAlignment="1">
      <alignment horizontal="center" wrapText="1"/>
    </xf>
    <xf numFmtId="0" fontId="12" fillId="0" borderId="27" xfId="3" applyFont="1" applyBorder="1" applyAlignment="1">
      <alignment horizontal="center" wrapText="1"/>
    </xf>
    <xf numFmtId="0" fontId="12" fillId="0" borderId="28" xfId="3" applyFont="1" applyBorder="1" applyAlignment="1">
      <alignment horizontal="center" wrapText="1"/>
    </xf>
    <xf numFmtId="0" fontId="12" fillId="0" borderId="23" xfId="3" applyFont="1" applyBorder="1" applyAlignment="1">
      <alignment horizontal="center" wrapText="1"/>
    </xf>
    <xf numFmtId="165" fontId="13" fillId="0" borderId="12" xfId="3" applyNumberFormat="1" applyFont="1" applyBorder="1" applyAlignment="1">
      <alignment horizontal="right" vertical="top"/>
    </xf>
    <xf numFmtId="165" fontId="13" fillId="0" borderId="11" xfId="3" applyNumberFormat="1" applyFont="1" applyBorder="1" applyAlignment="1">
      <alignment horizontal="right" vertical="top"/>
    </xf>
    <xf numFmtId="165" fontId="13" fillId="0" borderId="10" xfId="3" applyNumberFormat="1" applyFont="1" applyBorder="1" applyAlignment="1">
      <alignment horizontal="right" vertical="top"/>
    </xf>
    <xf numFmtId="164" fontId="13" fillId="0" borderId="17" xfId="3" applyNumberFormat="1" applyFont="1" applyBorder="1" applyAlignment="1">
      <alignment horizontal="right" vertical="top"/>
    </xf>
    <xf numFmtId="164" fontId="13" fillId="0" borderId="16" xfId="3" applyNumberFormat="1" applyFont="1" applyBorder="1" applyAlignment="1">
      <alignment horizontal="right" vertical="top"/>
    </xf>
    <xf numFmtId="164" fontId="13" fillId="0" borderId="15" xfId="3" applyNumberFormat="1" applyFont="1" applyBorder="1" applyAlignment="1">
      <alignment horizontal="right" vertical="top"/>
    </xf>
    <xf numFmtId="165" fontId="15" fillId="0" borderId="12" xfId="3" applyNumberFormat="1" applyFont="1" applyBorder="1" applyAlignment="1">
      <alignment horizontal="right" vertical="top"/>
    </xf>
    <xf numFmtId="165" fontId="15" fillId="0" borderId="11" xfId="3" applyNumberFormat="1" applyFont="1" applyBorder="1" applyAlignment="1">
      <alignment horizontal="right" vertical="top"/>
    </xf>
    <xf numFmtId="165" fontId="15" fillId="0" borderId="10" xfId="3" applyNumberFormat="1" applyFont="1" applyBorder="1" applyAlignment="1">
      <alignment horizontal="right" vertical="top"/>
    </xf>
    <xf numFmtId="164" fontId="15" fillId="0" borderId="17" xfId="3" applyNumberFormat="1" applyFont="1" applyBorder="1" applyAlignment="1">
      <alignment horizontal="right" vertical="top"/>
    </xf>
    <xf numFmtId="164" fontId="15" fillId="0" borderId="16" xfId="3" applyNumberFormat="1" applyFont="1" applyBorder="1" applyAlignment="1">
      <alignment horizontal="right" vertical="top"/>
    </xf>
    <xf numFmtId="164" fontId="15" fillId="0" borderId="15" xfId="3" applyNumberFormat="1" applyFont="1" applyBorder="1" applyAlignment="1">
      <alignment horizontal="right" vertical="top"/>
    </xf>
    <xf numFmtId="165" fontId="17" fillId="0" borderId="12" xfId="3" applyNumberFormat="1" applyFont="1" applyBorder="1" applyAlignment="1">
      <alignment horizontal="right" vertical="top"/>
    </xf>
    <xf numFmtId="165" fontId="17" fillId="0" borderId="11" xfId="3" applyNumberFormat="1" applyFont="1" applyBorder="1" applyAlignment="1">
      <alignment horizontal="right" vertical="top"/>
    </xf>
    <xf numFmtId="165" fontId="17" fillId="0" borderId="10" xfId="3" applyNumberFormat="1" applyFont="1" applyBorder="1" applyAlignment="1">
      <alignment horizontal="right" vertical="top"/>
    </xf>
    <xf numFmtId="164" fontId="17" fillId="0" borderId="17" xfId="3" applyNumberFormat="1" applyFont="1" applyBorder="1" applyAlignment="1">
      <alignment horizontal="right" vertical="top"/>
    </xf>
    <xf numFmtId="164" fontId="17" fillId="0" borderId="16" xfId="3" applyNumberFormat="1" applyFont="1" applyBorder="1" applyAlignment="1">
      <alignment horizontal="right" vertical="top"/>
    </xf>
    <xf numFmtId="164" fontId="17" fillId="0" borderId="15" xfId="3" applyNumberFormat="1" applyFont="1" applyBorder="1" applyAlignment="1">
      <alignment horizontal="right" vertical="top"/>
    </xf>
    <xf numFmtId="0" fontId="19" fillId="0" borderId="0" xfId="3" applyFont="1"/>
    <xf numFmtId="0" fontId="19" fillId="0" borderId="0" xfId="2" applyFont="1"/>
    <xf numFmtId="0" fontId="12" fillId="0" borderId="5" xfId="3" applyFont="1" applyBorder="1" applyAlignment="1">
      <alignment vertical="top" wrapText="1"/>
    </xf>
    <xf numFmtId="0" fontId="12" fillId="0" borderId="6" xfId="3" applyFont="1" applyBorder="1" applyAlignment="1">
      <alignment vertical="top" wrapText="1"/>
    </xf>
    <xf numFmtId="0" fontId="12" fillId="0" borderId="7" xfId="3" applyFont="1" applyBorder="1" applyAlignment="1">
      <alignment horizontal="right" vertical="top" wrapText="1"/>
    </xf>
    <xf numFmtId="0" fontId="12" fillId="0" borderId="8" xfId="3" applyFont="1" applyBorder="1" applyAlignment="1">
      <alignment horizontal="left" vertical="top" wrapText="1"/>
    </xf>
    <xf numFmtId="0" fontId="12" fillId="0" borderId="34" xfId="3" applyFont="1" applyBorder="1" applyAlignment="1">
      <alignment vertical="top" wrapText="1"/>
    </xf>
    <xf numFmtId="0" fontId="12" fillId="0" borderId="35" xfId="3" applyFont="1" applyBorder="1" applyAlignment="1">
      <alignment vertical="top" wrapText="1"/>
    </xf>
    <xf numFmtId="0" fontId="12" fillId="0" borderId="36" xfId="3" applyFont="1" applyBorder="1" applyAlignment="1">
      <alignment horizontal="right" vertical="top" wrapText="1"/>
    </xf>
    <xf numFmtId="0" fontId="12" fillId="0" borderId="37" xfId="3" applyFont="1" applyBorder="1" applyAlignment="1">
      <alignment horizontal="left" vertical="top" wrapText="1"/>
    </xf>
    <xf numFmtId="0" fontId="11" fillId="0" borderId="38" xfId="3" applyBorder="1" applyAlignment="1">
      <alignment vertical="top" wrapText="1"/>
    </xf>
    <xf numFmtId="0" fontId="11" fillId="0" borderId="39" xfId="3" applyBorder="1" applyAlignment="1">
      <alignment vertical="top" wrapText="1"/>
    </xf>
    <xf numFmtId="0" fontId="11" fillId="0" borderId="40" xfId="3" applyBorder="1" applyAlignment="1">
      <alignment vertical="top" wrapText="1"/>
    </xf>
    <xf numFmtId="0" fontId="12" fillId="0" borderId="30" xfId="3" applyFont="1" applyBorder="1" applyAlignment="1">
      <alignment horizontal="left" vertical="top" wrapText="1"/>
    </xf>
    <xf numFmtId="0" fontId="12" fillId="0" borderId="41" xfId="3" applyFont="1" applyBorder="1" applyAlignment="1">
      <alignment horizontal="left" vertical="top" wrapText="1"/>
    </xf>
    <xf numFmtId="0" fontId="12" fillId="0" borderId="42" xfId="3" applyFont="1" applyBorder="1" applyAlignment="1">
      <alignment horizontal="center" wrapText="1"/>
    </xf>
    <xf numFmtId="0" fontId="12" fillId="0" borderId="43" xfId="3" applyFont="1" applyBorder="1" applyAlignment="1">
      <alignment horizontal="center" wrapText="1"/>
    </xf>
    <xf numFmtId="0" fontId="12" fillId="0" borderId="44" xfId="3" applyFont="1" applyBorder="1" applyAlignment="1">
      <alignment horizontal="center" wrapText="1"/>
    </xf>
    <xf numFmtId="165" fontId="12" fillId="0" borderId="34" xfId="3" applyNumberFormat="1" applyFont="1" applyBorder="1" applyAlignment="1">
      <alignment horizontal="right" vertical="top"/>
    </xf>
    <xf numFmtId="165" fontId="12" fillId="0" borderId="35" xfId="3" applyNumberFormat="1" applyFont="1" applyBorder="1" applyAlignment="1">
      <alignment horizontal="right" vertical="top"/>
    </xf>
    <xf numFmtId="165" fontId="12" fillId="0" borderId="36" xfId="3" applyNumberFormat="1" applyFont="1" applyBorder="1" applyAlignment="1">
      <alignment horizontal="right" vertical="top"/>
    </xf>
    <xf numFmtId="164" fontId="12" fillId="0" borderId="34" xfId="3" applyNumberFormat="1" applyFont="1" applyBorder="1" applyAlignment="1">
      <alignment horizontal="right" vertical="top"/>
    </xf>
    <xf numFmtId="164" fontId="12" fillId="0" borderId="35" xfId="3" applyNumberFormat="1" applyFont="1" applyBorder="1" applyAlignment="1">
      <alignment horizontal="right" vertical="top"/>
    </xf>
    <xf numFmtId="164" fontId="12" fillId="0" borderId="36" xfId="3" applyNumberFormat="1" applyFont="1" applyBorder="1" applyAlignment="1">
      <alignment horizontal="right" vertical="top"/>
    </xf>
    <xf numFmtId="165" fontId="12" fillId="0" borderId="38" xfId="3" applyNumberFormat="1" applyFont="1" applyBorder="1" applyAlignment="1">
      <alignment horizontal="right" vertical="top"/>
    </xf>
    <xf numFmtId="165" fontId="12" fillId="0" borderId="39" xfId="3" applyNumberFormat="1" applyFont="1" applyBorder="1" applyAlignment="1">
      <alignment horizontal="right" vertical="top"/>
    </xf>
    <xf numFmtId="165" fontId="12" fillId="0" borderId="40" xfId="3" applyNumberFormat="1" applyFont="1" applyBorder="1" applyAlignment="1">
      <alignment horizontal="right" vertical="top"/>
    </xf>
    <xf numFmtId="0" fontId="12" fillId="0" borderId="45" xfId="3" applyFont="1" applyBorder="1" applyAlignment="1">
      <alignment horizontal="center" wrapText="1"/>
    </xf>
    <xf numFmtId="0" fontId="12" fillId="0" borderId="46" xfId="3" applyFont="1" applyBorder="1" applyAlignment="1">
      <alignment horizontal="center" wrapText="1"/>
    </xf>
    <xf numFmtId="0" fontId="12" fillId="0" borderId="47" xfId="3" applyFont="1" applyBorder="1" applyAlignment="1">
      <alignment horizontal="center" wrapText="1"/>
    </xf>
    <xf numFmtId="166" fontId="12" fillId="0" borderId="5" xfId="3" applyNumberFormat="1" applyFont="1" applyBorder="1" applyAlignment="1">
      <alignment horizontal="right" vertical="top"/>
    </xf>
    <xf numFmtId="166" fontId="12" fillId="0" borderId="6" xfId="3" applyNumberFormat="1" applyFont="1" applyBorder="1" applyAlignment="1">
      <alignment horizontal="right" vertical="top"/>
    </xf>
    <xf numFmtId="166" fontId="12" fillId="0" borderId="7" xfId="3" applyNumberFormat="1" applyFont="1" applyBorder="1" applyAlignment="1">
      <alignment horizontal="right" vertical="top"/>
    </xf>
    <xf numFmtId="166" fontId="12" fillId="0" borderId="34" xfId="3" applyNumberFormat="1" applyFont="1" applyBorder="1" applyAlignment="1">
      <alignment horizontal="right" vertical="top"/>
    </xf>
    <xf numFmtId="166" fontId="12" fillId="0" borderId="35" xfId="3" applyNumberFormat="1" applyFont="1" applyBorder="1" applyAlignment="1">
      <alignment horizontal="right" vertical="top"/>
    </xf>
    <xf numFmtId="166" fontId="12" fillId="0" borderId="36" xfId="3" applyNumberFormat="1" applyFont="1" applyBorder="1" applyAlignment="1">
      <alignment horizontal="right" vertical="top"/>
    </xf>
    <xf numFmtId="166" fontId="12" fillId="0" borderId="38" xfId="3" applyNumberFormat="1" applyFont="1" applyBorder="1" applyAlignment="1">
      <alignment horizontal="right" vertical="top"/>
    </xf>
    <xf numFmtId="166" fontId="12" fillId="0" borderId="39" xfId="3" applyNumberFormat="1" applyFont="1" applyBorder="1" applyAlignment="1">
      <alignment horizontal="right" vertical="top"/>
    </xf>
    <xf numFmtId="166" fontId="12" fillId="0" borderId="40" xfId="3" applyNumberFormat="1" applyFont="1" applyBorder="1" applyAlignment="1">
      <alignment horizontal="right" vertical="top"/>
    </xf>
    <xf numFmtId="0" fontId="0" fillId="0" borderId="0" xfId="0" applyBorder="1" applyAlignment="1" applyProtection="1">
      <alignment horizontal="center"/>
    </xf>
    <xf numFmtId="0" fontId="0" fillId="0" borderId="0" xfId="0" applyBorder="1" applyProtection="1">
      <protection locked="0"/>
    </xf>
    <xf numFmtId="0" fontId="0" fillId="0" borderId="4"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7" fillId="0" borderId="3" xfId="0" applyFont="1" applyBorder="1" applyAlignment="1">
      <alignment horizont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9" fillId="0" borderId="13" xfId="2" applyFont="1" applyBorder="1" applyAlignment="1">
      <alignment horizontal="left" vertical="top" wrapText="1"/>
    </xf>
    <xf numFmtId="0" fontId="8" fillId="0" borderId="8" xfId="2" applyFont="1" applyBorder="1" applyAlignment="1">
      <alignment horizontal="center" vertical="center"/>
    </xf>
    <xf numFmtId="0" fontId="9" fillId="0" borderId="0" xfId="2" applyFont="1" applyBorder="1" applyAlignment="1">
      <alignment horizontal="left" vertical="top" wrapText="1"/>
    </xf>
    <xf numFmtId="0" fontId="8" fillId="0" borderId="0" xfId="2" applyFont="1" applyBorder="1" applyAlignment="1">
      <alignment horizontal="center" vertical="center"/>
    </xf>
    <xf numFmtId="0" fontId="10" fillId="0" borderId="0" xfId="2" applyFont="1" applyBorder="1" applyAlignment="1">
      <alignment horizontal="center" vertical="center" wrapText="1"/>
    </xf>
    <xf numFmtId="0" fontId="8" fillId="0" borderId="31" xfId="2" applyBorder="1" applyAlignment="1">
      <alignment horizontal="center" vertical="center" wrapText="1"/>
    </xf>
    <xf numFmtId="0" fontId="8" fillId="0" borderId="30" xfId="2" applyFont="1" applyBorder="1" applyAlignment="1">
      <alignment horizontal="center" vertical="center"/>
    </xf>
    <xf numFmtId="0" fontId="8" fillId="0" borderId="9" xfId="2" applyFont="1" applyBorder="1" applyAlignment="1">
      <alignment horizontal="center" vertical="center"/>
    </xf>
    <xf numFmtId="0" fontId="9" fillId="0" borderId="21" xfId="2" applyFont="1" applyBorder="1" applyAlignment="1">
      <alignment horizontal="center" wrapText="1"/>
    </xf>
    <xf numFmtId="0" fontId="8" fillId="0" borderId="29" xfId="2" applyFont="1" applyBorder="1" applyAlignment="1">
      <alignment horizontal="center" vertical="center"/>
    </xf>
    <xf numFmtId="0" fontId="8" fillId="0" borderId="24" xfId="2" applyFont="1" applyBorder="1" applyAlignment="1">
      <alignment horizontal="center" vertical="center"/>
    </xf>
    <xf numFmtId="0" fontId="9" fillId="0" borderId="20" xfId="2" applyFont="1" applyBorder="1" applyAlignment="1">
      <alignment horizontal="left" vertical="top" wrapText="1"/>
    </xf>
    <xf numFmtId="0" fontId="8" fillId="0" borderId="14" xfId="2" applyFont="1" applyBorder="1" applyAlignment="1">
      <alignment horizontal="center" vertical="center"/>
    </xf>
    <xf numFmtId="0" fontId="9" fillId="0" borderId="19" xfId="2" applyFont="1" applyBorder="1" applyAlignment="1">
      <alignment horizontal="left" vertical="top" wrapText="1"/>
    </xf>
    <xf numFmtId="0" fontId="8" fillId="0" borderId="18" xfId="2" applyFont="1" applyBorder="1" applyAlignment="1">
      <alignment horizontal="center" vertical="center"/>
    </xf>
    <xf numFmtId="0" fontId="19" fillId="0" borderId="0" xfId="3" applyFont="1" applyAlignment="1">
      <alignment horizontal="left" vertical="top" wrapText="1"/>
    </xf>
    <xf numFmtId="0" fontId="10" fillId="0" borderId="0" xfId="3" applyFont="1" applyBorder="1" applyAlignment="1">
      <alignment horizontal="center" vertical="center" wrapText="1"/>
    </xf>
    <xf numFmtId="0" fontId="11" fillId="0" borderId="0" xfId="3" applyFont="1" applyBorder="1" applyAlignment="1">
      <alignment horizontal="center" vertical="center"/>
    </xf>
    <xf numFmtId="0" fontId="11" fillId="0" borderId="31" xfId="3" applyBorder="1" applyAlignment="1">
      <alignment horizontal="center" vertical="center" wrapText="1"/>
    </xf>
    <xf numFmtId="0" fontId="11" fillId="0" borderId="30" xfId="3" applyFont="1" applyBorder="1" applyAlignment="1">
      <alignment horizontal="center" vertical="center"/>
    </xf>
    <xf numFmtId="0" fontId="11" fillId="0" borderId="9" xfId="3" applyFont="1" applyBorder="1" applyAlignment="1">
      <alignment horizontal="center" vertical="center"/>
    </xf>
    <xf numFmtId="0" fontId="11" fillId="0" borderId="8" xfId="3" applyFont="1" applyBorder="1" applyAlignment="1">
      <alignment horizontal="center" vertical="center"/>
    </xf>
    <xf numFmtId="0" fontId="12" fillId="0" borderId="21" xfId="3" applyFont="1" applyBorder="1" applyAlignment="1">
      <alignment horizontal="center" wrapText="1"/>
    </xf>
    <xf numFmtId="0" fontId="11" fillId="0" borderId="29" xfId="3" applyFont="1" applyBorder="1" applyAlignment="1">
      <alignment horizontal="center" vertical="center"/>
    </xf>
    <xf numFmtId="0" fontId="11" fillId="0" borderId="24" xfId="3" applyFont="1" applyBorder="1" applyAlignment="1">
      <alignment horizontal="center" vertical="center"/>
    </xf>
    <xf numFmtId="0" fontId="17" fillId="0" borderId="33" xfId="3" applyFont="1" applyBorder="1" applyAlignment="1">
      <alignment horizontal="left" vertical="top" wrapText="1"/>
    </xf>
    <xf numFmtId="0" fontId="18" fillId="0" borderId="14" xfId="3" applyFont="1" applyBorder="1" applyAlignment="1">
      <alignment horizontal="center" vertical="center"/>
    </xf>
    <xf numFmtId="0" fontId="18" fillId="0" borderId="32" xfId="3" applyFont="1" applyBorder="1" applyAlignment="1">
      <alignment horizontal="center" vertical="center"/>
    </xf>
    <xf numFmtId="0" fontId="17" fillId="0" borderId="19" xfId="3" applyFont="1" applyBorder="1" applyAlignment="1">
      <alignment horizontal="left" vertical="top" wrapText="1"/>
    </xf>
    <xf numFmtId="0" fontId="18" fillId="0" borderId="18" xfId="3" applyFont="1" applyBorder="1" applyAlignment="1">
      <alignment horizontal="center" vertical="center"/>
    </xf>
    <xf numFmtId="0" fontId="12" fillId="0" borderId="19" xfId="3" applyFont="1" applyBorder="1" applyAlignment="1">
      <alignment horizontal="left" vertical="top" wrapText="1"/>
    </xf>
    <xf numFmtId="0" fontId="11" fillId="0" borderId="18" xfId="3" applyFont="1" applyBorder="1" applyAlignment="1">
      <alignment horizontal="center" vertical="center"/>
    </xf>
    <xf numFmtId="0" fontId="13" fillId="0" borderId="19" xfId="3" applyFont="1" applyBorder="1" applyAlignment="1">
      <alignment horizontal="left" vertical="top" wrapText="1"/>
    </xf>
    <xf numFmtId="0" fontId="14" fillId="0" borderId="18" xfId="3" applyFont="1" applyBorder="1" applyAlignment="1">
      <alignment horizontal="center" vertical="center"/>
    </xf>
    <xf numFmtId="0" fontId="12" fillId="0" borderId="13" xfId="3" applyFont="1" applyBorder="1" applyAlignment="1">
      <alignment horizontal="left" vertical="top" wrapText="1"/>
    </xf>
    <xf numFmtId="0" fontId="12" fillId="0" borderId="0" xfId="3" applyFont="1" applyBorder="1" applyAlignment="1">
      <alignment horizontal="left" vertical="top" wrapText="1"/>
    </xf>
    <xf numFmtId="0" fontId="12" fillId="0" borderId="20" xfId="3" applyFont="1" applyBorder="1" applyAlignment="1">
      <alignment horizontal="left" vertical="top" wrapText="1"/>
    </xf>
    <xf numFmtId="0" fontId="11" fillId="0" borderId="14" xfId="3" applyFont="1" applyBorder="1" applyAlignment="1">
      <alignment horizontal="center" vertical="center"/>
    </xf>
    <xf numFmtId="0" fontId="15" fillId="0" borderId="19" xfId="3" applyFont="1" applyBorder="1" applyAlignment="1">
      <alignment horizontal="left" vertical="top" wrapText="1"/>
    </xf>
    <xf numFmtId="0" fontId="16" fillId="0" borderId="18" xfId="3" applyFont="1" applyBorder="1" applyAlignment="1">
      <alignment horizontal="center" vertical="center"/>
    </xf>
    <xf numFmtId="0" fontId="12" fillId="0" borderId="0" xfId="3" applyFont="1" applyBorder="1" applyAlignment="1">
      <alignment horizontal="left"/>
    </xf>
    <xf numFmtId="0" fontId="11" fillId="0" borderId="0" xfId="3" applyFont="1" applyBorder="1" applyAlignment="1">
      <alignment horizontal="center" vertical="center" wrapText="1"/>
    </xf>
    <xf numFmtId="0" fontId="11" fillId="0" borderId="0" xfId="3" applyBorder="1" applyAlignment="1">
      <alignment horizontal="center" vertical="center" wrapText="1"/>
    </xf>
    <xf numFmtId="0" fontId="11" fillId="0" borderId="37" xfId="3" applyFont="1" applyBorder="1" applyAlignment="1">
      <alignment horizontal="center" vertical="center"/>
    </xf>
    <xf numFmtId="0" fontId="12" fillId="0" borderId="9" xfId="3" applyFont="1" applyBorder="1" applyAlignment="1">
      <alignment horizontal="left" vertical="top" wrapText="1"/>
    </xf>
    <xf numFmtId="0" fontId="12" fillId="0" borderId="14" xfId="3" applyFont="1" applyBorder="1" applyAlignment="1">
      <alignment horizontal="left" vertical="top" wrapText="1"/>
    </xf>
    <xf numFmtId="0" fontId="11" fillId="0" borderId="48" xfId="3" applyFont="1" applyBorder="1" applyAlignment="1">
      <alignment horizontal="center" vertical="center"/>
    </xf>
    <xf numFmtId="0" fontId="12" fillId="0" borderId="41" xfId="3" applyFont="1" applyBorder="1" applyAlignment="1">
      <alignment horizontal="left" vertical="top" wrapText="1"/>
    </xf>
    <xf numFmtId="0" fontId="11" fillId="0" borderId="50" xfId="3" applyFont="1" applyBorder="1" applyAlignment="1">
      <alignment horizontal="center" vertical="center"/>
    </xf>
    <xf numFmtId="0" fontId="11" fillId="0" borderId="49" xfId="3" applyFont="1" applyBorder="1" applyAlignment="1">
      <alignment horizontal="center" vertical="center"/>
    </xf>
    <xf numFmtId="0" fontId="12" fillId="0" borderId="52" xfId="3" applyFont="1" applyBorder="1" applyAlignment="1">
      <alignment horizontal="center" wrapText="1"/>
    </xf>
    <xf numFmtId="0" fontId="12" fillId="0" borderId="51" xfId="3" applyFont="1" applyBorder="1" applyAlignment="1">
      <alignment horizontal="left" vertical="top" wrapText="1"/>
    </xf>
    <xf numFmtId="0" fontId="12" fillId="0" borderId="50" xfId="3" applyFont="1" applyBorder="1" applyAlignment="1">
      <alignment horizontal="left" vertical="top" wrapText="1"/>
    </xf>
    <xf numFmtId="0" fontId="12" fillId="0" borderId="49" xfId="3" applyFont="1" applyBorder="1" applyAlignment="1">
      <alignment horizontal="left" vertical="top" wrapText="1"/>
    </xf>
    <xf numFmtId="0" fontId="1" fillId="2" borderId="0" xfId="0" applyFont="1" applyFill="1" applyAlignment="1">
      <alignment horizontal="center" vertical="center"/>
    </xf>
  </cellXfs>
  <cellStyles count="4">
    <cellStyle name="Hyperlink" xfId="1" builtinId="8"/>
    <cellStyle name="Normal" xfId="0" builtinId="0"/>
    <cellStyle name="Normal 2" xfId="2"/>
    <cellStyle name="Normal 3" xfId="3"/>
  </cellStyles>
  <dxfs count="18">
    <dxf>
      <font>
        <color rgb="FFC00000"/>
      </font>
      <fill>
        <patternFill>
          <bgColor theme="9" tint="0.59996337778862885"/>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theme="6" tint="-0.499984740745262"/>
      </font>
      <fill>
        <patternFill>
          <bgColor theme="6" tint="0.59996337778862885"/>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font>
      <fill>
        <patternFill>
          <bgColor theme="9" tint="0.59996337778862885"/>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lor theme="6" tint="-0.499984740745262"/>
      </font>
      <fill>
        <patternFill>
          <bgColor theme="6" tint="0.59996337778862885"/>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colors>
    <mruColors>
      <color rgb="FF14177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1001"/>
  <sheetViews>
    <sheetView tabSelected="1" workbookViewId="0">
      <selection sqref="A1:D2"/>
    </sheetView>
  </sheetViews>
  <sheetFormatPr defaultColWidth="0" defaultRowHeight="15" zeroHeight="1" x14ac:dyDescent="0.25"/>
  <cols>
    <col min="1" max="1" width="8.5703125" customWidth="1"/>
    <col min="2" max="2" width="9.5703125" style="4" customWidth="1"/>
    <col min="3" max="3" width="18.42578125" style="4" customWidth="1"/>
    <col min="4" max="4" width="54.85546875" style="4" customWidth="1"/>
    <col min="5" max="9" width="0" hidden="1" customWidth="1"/>
    <col min="10" max="16384" width="9.140625" hidden="1"/>
  </cols>
  <sheetData>
    <row r="1" spans="1:4" ht="15" customHeight="1" x14ac:dyDescent="0.25">
      <c r="A1" s="176" t="s">
        <v>0</v>
      </c>
      <c r="B1" s="176"/>
      <c r="C1" s="176"/>
      <c r="D1" s="176"/>
    </row>
    <row r="2" spans="1:4" ht="15" customHeight="1" x14ac:dyDescent="0.25">
      <c r="A2" s="176"/>
      <c r="B2" s="176"/>
      <c r="C2" s="176"/>
      <c r="D2" s="176"/>
    </row>
    <row r="3" spans="1:4" ht="15.75" thickBot="1" x14ac:dyDescent="0.3">
      <c r="A3" s="1" t="s">
        <v>4</v>
      </c>
      <c r="B3" s="1" t="s">
        <v>41</v>
      </c>
      <c r="C3" s="1" t="s">
        <v>42</v>
      </c>
      <c r="D3" s="1" t="s">
        <v>1</v>
      </c>
    </row>
    <row r="4" spans="1:4" x14ac:dyDescent="0.25">
      <c r="A4" s="3" t="str">
        <f>IF(AND(OR('Table Specifications'!$B$3="PDF",'Table Specifications'!$B$3="MS Word"),C4&lt;&gt;""),1,IF(C4&lt;&gt;"",1,""))</f>
        <v/>
      </c>
    </row>
    <row r="5" spans="1:4" x14ac:dyDescent="0.25">
      <c r="A5" s="3" t="str">
        <f>IF(AND(OR('Table Specifications'!$B$3="PDF",'Table Specifications'!$B$3="MS Word"),C5&lt;&gt;""),1,IF(C5&lt;&gt;"",1,""))</f>
        <v/>
      </c>
    </row>
    <row r="6" spans="1:4" x14ac:dyDescent="0.25">
      <c r="A6" s="3" t="str">
        <f>IF(AND(OR('Table Specifications'!$B$3="PDF",'Table Specifications'!$B$3="MS Word"),C6&lt;&gt;""),1,IF(C6&lt;&gt;"",1,""))</f>
        <v/>
      </c>
    </row>
    <row r="7" spans="1:4" x14ac:dyDescent="0.25">
      <c r="A7" s="3" t="str">
        <f>IF(AND(OR('Table Specifications'!$B$3="PDF",'Table Specifications'!$B$3="MS Word"),C7&lt;&gt;""),1,IF(C7&lt;&gt;"",1,""))</f>
        <v/>
      </c>
    </row>
    <row r="8" spans="1:4" x14ac:dyDescent="0.25">
      <c r="A8" s="3" t="str">
        <f>IF(AND(OR('Table Specifications'!$B$3="PDF",'Table Specifications'!$B$3="MS Word"),C8&lt;&gt;""),1,IF(C8&lt;&gt;"",1,""))</f>
        <v/>
      </c>
    </row>
    <row r="9" spans="1:4" x14ac:dyDescent="0.25">
      <c r="A9" s="3" t="str">
        <f>IF(AND(OR('Table Specifications'!$B$3="PDF",'Table Specifications'!$B$3="MS Word"),C9&lt;&gt;""),1,IF(C9&lt;&gt;"",1,""))</f>
        <v/>
      </c>
    </row>
    <row r="10" spans="1:4" x14ac:dyDescent="0.25">
      <c r="A10" s="3" t="str">
        <f>IF(AND(OR('Table Specifications'!$B$3="PDF",'Table Specifications'!$B$3="MS Word"),C10&lt;&gt;""),1,IF(C10&lt;&gt;"",1,""))</f>
        <v/>
      </c>
    </row>
    <row r="11" spans="1:4" x14ac:dyDescent="0.25">
      <c r="A11" s="109" t="str">
        <f>IF(AND(OR('Table Specifications'!$B$3="PDF",'Table Specifications'!$B$3="MS Word"),C11&lt;&gt;""),1,IF(C11&lt;&gt;"",1,""))</f>
        <v/>
      </c>
      <c r="B11" s="110"/>
      <c r="C11" s="110"/>
      <c r="D11" s="110"/>
    </row>
    <row r="12" spans="1:4" x14ac:dyDescent="0.25">
      <c r="A12" s="109" t="str">
        <f>IF(AND(OR('Table Specifications'!$B$3="PDF",'Table Specifications'!$B$3="MS Word"),C12&lt;&gt;""),1,IF(C12&lt;&gt;"",1,""))</f>
        <v/>
      </c>
      <c r="B12" s="110"/>
      <c r="C12" s="110"/>
      <c r="D12" s="110"/>
    </row>
    <row r="13" spans="1:4" x14ac:dyDescent="0.25">
      <c r="A13" s="3" t="str">
        <f>IF(AND(OR('Table Specifications'!$B$3="PDF",'Table Specifications'!$B$3="MS Word"),C13&lt;&gt;""),1,IF(C13&lt;&gt;"",1,""))</f>
        <v/>
      </c>
    </row>
    <row r="14" spans="1:4" x14ac:dyDescent="0.25">
      <c r="A14" s="3" t="str">
        <f>IF(AND(OR('Table Specifications'!$B$3="PDF",'Table Specifications'!$B$3="MS Word"),C14&lt;&gt;""),1,IF(C14&lt;&gt;"",1,""))</f>
        <v/>
      </c>
    </row>
    <row r="15" spans="1:4" x14ac:dyDescent="0.25">
      <c r="A15" s="3" t="str">
        <f>IF(AND(OR('Table Specifications'!$B$3="PDF",'Table Specifications'!$B$3="MS Word"),C15&lt;&gt;""),1,IF(C15&lt;&gt;"",1,""))</f>
        <v/>
      </c>
    </row>
    <row r="16" spans="1:4" x14ac:dyDescent="0.25">
      <c r="A16" s="3" t="str">
        <f>IF(AND(OR('Table Specifications'!$B$3="PDF",'Table Specifications'!$B$3="MS Word"),C16&lt;&gt;""),2,IF(C16&lt;&gt;"",1,""))</f>
        <v/>
      </c>
    </row>
    <row r="17" spans="1:1" x14ac:dyDescent="0.25">
      <c r="A17" s="3" t="str">
        <f>IF(AND(OR('Table Specifications'!$B$3="PDF",'Table Specifications'!$B$3="MS Word"),C17&lt;&gt;""),2,IF(C17&lt;&gt;"",1,""))</f>
        <v/>
      </c>
    </row>
    <row r="18" spans="1:1" x14ac:dyDescent="0.25">
      <c r="A18" s="3" t="str">
        <f>IF(AND(OR('Table Specifications'!$B$3="PDF",'Table Specifications'!$B$3="MS Word"),C18&lt;&gt;""),2,IF(C18&lt;&gt;"",1,""))</f>
        <v/>
      </c>
    </row>
    <row r="19" spans="1:1" x14ac:dyDescent="0.25">
      <c r="A19" s="3" t="str">
        <f>IF(AND(OR('Table Specifications'!$B$3="PDF",'Table Specifications'!$B$3="MS Word"),C19&lt;&gt;""),2,IF(C19&lt;&gt;"",1,""))</f>
        <v/>
      </c>
    </row>
    <row r="20" spans="1:1" x14ac:dyDescent="0.25">
      <c r="A20" s="3" t="str">
        <f>IF(AND(OR('Table Specifications'!$B$3="PDF",'Table Specifications'!$B$3="MS Word"),C20&lt;&gt;""),2,IF(C20&lt;&gt;"",1,""))</f>
        <v/>
      </c>
    </row>
    <row r="21" spans="1:1" x14ac:dyDescent="0.25">
      <c r="A21" s="3" t="str">
        <f>IF(AND(OR('Table Specifications'!$B$3="PDF",'Table Specifications'!$B$3="MS Word"),C21&lt;&gt;""),2,IF(C21&lt;&gt;"",1,""))</f>
        <v/>
      </c>
    </row>
    <row r="22" spans="1:1" x14ac:dyDescent="0.25">
      <c r="A22" s="3" t="str">
        <f>IF(AND(OR('Table Specifications'!$B$3="PDF",'Table Specifications'!$B$3="MS Word"),C22&lt;&gt;""),2,IF(C22&lt;&gt;"",1,""))</f>
        <v/>
      </c>
    </row>
    <row r="23" spans="1:1" x14ac:dyDescent="0.25">
      <c r="A23" s="3" t="str">
        <f>IF(AND(OR('Table Specifications'!$B$3="PDF",'Table Specifications'!$B$3="MS Word"),C23&lt;&gt;""),2,IF(C23&lt;&gt;"",1,""))</f>
        <v/>
      </c>
    </row>
    <row r="24" spans="1:1" x14ac:dyDescent="0.25">
      <c r="A24" s="3" t="str">
        <f>IF(AND(OR('Table Specifications'!$B$3="PDF",'Table Specifications'!$B$3="MS Word"),C24&lt;&gt;""),2,IF(C24&lt;&gt;"",1,""))</f>
        <v/>
      </c>
    </row>
    <row r="25" spans="1:1" x14ac:dyDescent="0.25">
      <c r="A25" s="3" t="str">
        <f>IF(AND(OR('Table Specifications'!$B$3="PDF",'Table Specifications'!$B$3="MS Word"),C25&lt;&gt;""),2,IF(C25&lt;&gt;"",1,""))</f>
        <v/>
      </c>
    </row>
    <row r="26" spans="1:1" x14ac:dyDescent="0.25">
      <c r="A26" s="3" t="str">
        <f>IF(AND(OR('Table Specifications'!$B$3="PDF",'Table Specifications'!$B$3="MS Word"),C26&lt;&gt;""),2,IF(C26&lt;&gt;"",1,""))</f>
        <v/>
      </c>
    </row>
    <row r="27" spans="1:1" x14ac:dyDescent="0.25">
      <c r="A27" s="3" t="str">
        <f>IF(AND(OR('Table Specifications'!$B$3="PDF",'Table Specifications'!$B$3="MS Word"),C27&lt;&gt;""),2,IF(C27&lt;&gt;"",1,""))</f>
        <v/>
      </c>
    </row>
    <row r="28" spans="1:1" x14ac:dyDescent="0.25">
      <c r="A28" s="3" t="str">
        <f>IF(AND(OR('Table Specifications'!$B$3="PDF",'Table Specifications'!$B$3="MS Word"),C28&lt;&gt;""),3,IF(C28&lt;&gt;"",1,""))</f>
        <v/>
      </c>
    </row>
    <row r="29" spans="1:1" x14ac:dyDescent="0.25">
      <c r="A29" s="3" t="str">
        <f>IF(AND(OR('Table Specifications'!$B$3="PDF",'Table Specifications'!$B$3="MS Word"),C29&lt;&gt;""),3,IF(C29&lt;&gt;"",1,""))</f>
        <v/>
      </c>
    </row>
    <row r="30" spans="1:1" x14ac:dyDescent="0.25">
      <c r="A30" s="3" t="str">
        <f>IF(AND(OR('Table Specifications'!$B$3="PDF",'Table Specifications'!$B$3="MS Word"),C30&lt;&gt;""),3,IF(C30&lt;&gt;"",1,""))</f>
        <v/>
      </c>
    </row>
    <row r="31" spans="1:1" x14ac:dyDescent="0.25">
      <c r="A31" s="3" t="str">
        <f>IF(AND(OR('Table Specifications'!$B$3="PDF",'Table Specifications'!$B$3="MS Word"),C31&lt;&gt;""),3,IF(C31&lt;&gt;"",1,""))</f>
        <v/>
      </c>
    </row>
    <row r="32" spans="1:1" x14ac:dyDescent="0.25">
      <c r="A32" s="3" t="str">
        <f>IF(AND(OR('Table Specifications'!$B$3="PDF",'Table Specifications'!$B$3="MS Word"),C32&lt;&gt;""),3,IF(C32&lt;&gt;"",1,""))</f>
        <v/>
      </c>
    </row>
    <row r="33" spans="1:1" x14ac:dyDescent="0.25">
      <c r="A33" s="3" t="str">
        <f>IF(AND(OR('Table Specifications'!$B$3="PDF",'Table Specifications'!$B$3="MS Word"),C33&lt;&gt;""),3,IF(C33&lt;&gt;"",1,""))</f>
        <v/>
      </c>
    </row>
    <row r="34" spans="1:1" x14ac:dyDescent="0.25">
      <c r="A34" s="3" t="str">
        <f>IF(AND(OR('Table Specifications'!$B$3="PDF",'Table Specifications'!$B$3="MS Word"),C34&lt;&gt;""),3,IF(C34&lt;&gt;"",1,""))</f>
        <v/>
      </c>
    </row>
    <row r="35" spans="1:1" x14ac:dyDescent="0.25">
      <c r="A35" s="3" t="str">
        <f>IF(AND(OR('Table Specifications'!$B$3="PDF",'Table Specifications'!$B$3="MS Word"),C35&lt;&gt;""),3,IF(C35&lt;&gt;"",1,""))</f>
        <v/>
      </c>
    </row>
    <row r="36" spans="1:1" x14ac:dyDescent="0.25">
      <c r="A36" s="3" t="str">
        <f>IF(AND(OR('Table Specifications'!$B$3="PDF",'Table Specifications'!$B$3="MS Word"),C36&lt;&gt;""),3,IF(C36&lt;&gt;"",1,""))</f>
        <v/>
      </c>
    </row>
    <row r="37" spans="1:1" x14ac:dyDescent="0.25">
      <c r="A37" s="3" t="str">
        <f>IF(AND(OR('Table Specifications'!$B$3="PDF",'Table Specifications'!$B$3="MS Word"),C37&lt;&gt;""),3,IF(C37&lt;&gt;"",1,""))</f>
        <v/>
      </c>
    </row>
    <row r="38" spans="1:1" x14ac:dyDescent="0.25">
      <c r="A38" s="3" t="str">
        <f>IF(AND(OR('Table Specifications'!$B$3="PDF",'Table Specifications'!$B$3="MS Word"),C38&lt;&gt;""),3,IF(C38&lt;&gt;"",1,""))</f>
        <v/>
      </c>
    </row>
    <row r="39" spans="1:1" x14ac:dyDescent="0.25">
      <c r="A39" s="3" t="str">
        <f>IF(AND(OR('Table Specifications'!$B$3="PDF",'Table Specifications'!$B$3="MS Word"),C39&lt;&gt;""),3,IF(C39&lt;&gt;"",1,""))</f>
        <v/>
      </c>
    </row>
    <row r="40" spans="1:1" x14ac:dyDescent="0.25">
      <c r="A40" s="3" t="str">
        <f>IF(AND(OR('Table Specifications'!$B$3="PDF",'Table Specifications'!$B$3="MS Word"),C40&lt;&gt;""),4,IF(C40&lt;&gt;"",1,""))</f>
        <v/>
      </c>
    </row>
    <row r="41" spans="1:1" x14ac:dyDescent="0.25">
      <c r="A41" s="3" t="str">
        <f>IF(AND(OR('Table Specifications'!$B$3="PDF",'Table Specifications'!$B$3="MS Word"),C41&lt;&gt;""),4,IF(C41&lt;&gt;"",1,""))</f>
        <v/>
      </c>
    </row>
    <row r="42" spans="1:1" x14ac:dyDescent="0.25">
      <c r="A42" s="3" t="str">
        <f>IF(AND(OR('Table Specifications'!$B$3="PDF",'Table Specifications'!$B$3="MS Word"),C42&lt;&gt;""),4,IF(C42&lt;&gt;"",1,""))</f>
        <v/>
      </c>
    </row>
    <row r="43" spans="1:1" x14ac:dyDescent="0.25">
      <c r="A43" s="3" t="str">
        <f>IF(AND(OR('Table Specifications'!$B$3="PDF",'Table Specifications'!$B$3="MS Word"),C43&lt;&gt;""),4,IF(C43&lt;&gt;"",1,""))</f>
        <v/>
      </c>
    </row>
    <row r="44" spans="1:1" x14ac:dyDescent="0.25">
      <c r="A44" s="3" t="str">
        <f>IF(AND(OR('Table Specifications'!$B$3="PDF",'Table Specifications'!$B$3="MS Word"),C44&lt;&gt;""),4,IF(C44&lt;&gt;"",1,""))</f>
        <v/>
      </c>
    </row>
    <row r="45" spans="1:1" x14ac:dyDescent="0.25">
      <c r="A45" s="3" t="str">
        <f>IF(AND(OR('Table Specifications'!$B$3="PDF",'Table Specifications'!$B$3="MS Word"),C45&lt;&gt;""),4,IF(C45&lt;&gt;"",1,""))</f>
        <v/>
      </c>
    </row>
    <row r="46" spans="1:1" x14ac:dyDescent="0.25">
      <c r="A46" s="3" t="str">
        <f>IF(AND(OR('Table Specifications'!$B$3="PDF",'Table Specifications'!$B$3="MS Word"),C46&lt;&gt;""),4,IF(C46&lt;&gt;"",1,""))</f>
        <v/>
      </c>
    </row>
    <row r="47" spans="1:1" x14ac:dyDescent="0.25">
      <c r="A47" s="3" t="str">
        <f>IF(AND(OR('Table Specifications'!$B$3="PDF",'Table Specifications'!$B$3="MS Word"),C47&lt;&gt;""),4,IF(C47&lt;&gt;"",1,""))</f>
        <v/>
      </c>
    </row>
    <row r="48" spans="1:1" x14ac:dyDescent="0.25">
      <c r="A48" s="3" t="str">
        <f>IF(AND(OR('Table Specifications'!$B$3="PDF",'Table Specifications'!$B$3="MS Word"),C48&lt;&gt;""),4,IF(C48&lt;&gt;"",1,""))</f>
        <v/>
      </c>
    </row>
    <row r="49" spans="1:1" x14ac:dyDescent="0.25">
      <c r="A49" s="3" t="str">
        <f>IF(AND(OR('Table Specifications'!$B$3="PDF",'Table Specifications'!$B$3="MS Word"),C49&lt;&gt;""),4,IF(C49&lt;&gt;"",1,""))</f>
        <v/>
      </c>
    </row>
    <row r="50" spans="1:1" x14ac:dyDescent="0.25">
      <c r="A50" s="3" t="str">
        <f>IF(AND(OR('Table Specifications'!$B$3="PDF",'Table Specifications'!$B$3="MS Word"),C50&lt;&gt;""),4,IF(C50&lt;&gt;"",1,""))</f>
        <v/>
      </c>
    </row>
    <row r="51" spans="1:1" x14ac:dyDescent="0.25">
      <c r="A51" s="3" t="str">
        <f>IF(AND(OR('Table Specifications'!$B$3="PDF",'Table Specifications'!$B$3="MS Word"),C51&lt;&gt;""),4,IF(C51&lt;&gt;"",1,""))</f>
        <v/>
      </c>
    </row>
    <row r="52" spans="1:1" x14ac:dyDescent="0.25">
      <c r="A52" s="3" t="str">
        <f>IF(AND(OR('Table Specifications'!$B$3="PDF",'Table Specifications'!$B$3="MS Word"),C52&lt;&gt;""),5,IF(C52&lt;&gt;"",1,""))</f>
        <v/>
      </c>
    </row>
    <row r="53" spans="1:1" x14ac:dyDescent="0.25">
      <c r="A53" s="3" t="str">
        <f>IF(AND(OR('Table Specifications'!$B$3="PDF",'Table Specifications'!$B$3="MS Word"),C53&lt;&gt;""),5,IF(C53&lt;&gt;"",1,""))</f>
        <v/>
      </c>
    </row>
    <row r="54" spans="1:1" x14ac:dyDescent="0.25">
      <c r="A54" s="3" t="str">
        <f>IF(AND(OR('Table Specifications'!$B$3="PDF",'Table Specifications'!$B$3="MS Word"),C54&lt;&gt;""),5,IF(C54&lt;&gt;"",1,""))</f>
        <v/>
      </c>
    </row>
    <row r="55" spans="1:1" x14ac:dyDescent="0.25">
      <c r="A55" s="3" t="str">
        <f>IF(AND(OR('Table Specifications'!$B$3="PDF",'Table Specifications'!$B$3="MS Word"),C55&lt;&gt;""),5,IF(C55&lt;&gt;"",1,""))</f>
        <v/>
      </c>
    </row>
    <row r="56" spans="1:1" x14ac:dyDescent="0.25">
      <c r="A56" s="3" t="str">
        <f>IF(AND(OR('Table Specifications'!$B$3="PDF",'Table Specifications'!$B$3="MS Word"),C56&lt;&gt;""),5,IF(C56&lt;&gt;"",1,""))</f>
        <v/>
      </c>
    </row>
    <row r="57" spans="1:1" x14ac:dyDescent="0.25">
      <c r="A57" s="3" t="str">
        <f>IF(AND(OR('Table Specifications'!$B$3="PDF",'Table Specifications'!$B$3="MS Word"),C57&lt;&gt;""),5,IF(C57&lt;&gt;"",1,""))</f>
        <v/>
      </c>
    </row>
    <row r="58" spans="1:1" x14ac:dyDescent="0.25">
      <c r="A58" s="3" t="str">
        <f>IF(AND(OR('Table Specifications'!$B$3="PDF",'Table Specifications'!$B$3="MS Word"),C58&lt;&gt;""),5,IF(C58&lt;&gt;"",1,""))</f>
        <v/>
      </c>
    </row>
    <row r="59" spans="1:1" x14ac:dyDescent="0.25">
      <c r="A59" s="3" t="str">
        <f>IF(AND(OR('Table Specifications'!$B$3="PDF",'Table Specifications'!$B$3="MS Word"),C59&lt;&gt;""),5,IF(C59&lt;&gt;"",1,""))</f>
        <v/>
      </c>
    </row>
    <row r="60" spans="1:1" x14ac:dyDescent="0.25">
      <c r="A60" s="3" t="str">
        <f>IF(AND(OR('Table Specifications'!$B$3="PDF",'Table Specifications'!$B$3="MS Word"),C60&lt;&gt;""),5,IF(C60&lt;&gt;"",1,""))</f>
        <v/>
      </c>
    </row>
    <row r="61" spans="1:1" x14ac:dyDescent="0.25">
      <c r="A61" s="3" t="str">
        <f>IF(AND(OR('Table Specifications'!$B$3="PDF",'Table Specifications'!$B$3="MS Word"),C61&lt;&gt;""),5,IF(C61&lt;&gt;"",1,""))</f>
        <v/>
      </c>
    </row>
    <row r="62" spans="1:1" x14ac:dyDescent="0.25">
      <c r="A62" s="3" t="str">
        <f>IF(AND(OR('Table Specifications'!$B$3="PDF",'Table Specifications'!$B$3="MS Word"),C62&lt;&gt;""),5,IF(C62&lt;&gt;"",1,""))</f>
        <v/>
      </c>
    </row>
    <row r="63" spans="1:1" x14ac:dyDescent="0.25">
      <c r="A63" s="3" t="str">
        <f>IF(AND(OR('Table Specifications'!$B$3="PDF",'Table Specifications'!$B$3="MS Word"),C63&lt;&gt;""),5,IF(C63&lt;&gt;"",1,""))</f>
        <v/>
      </c>
    </row>
    <row r="64" spans="1:1" x14ac:dyDescent="0.25">
      <c r="A64" s="3" t="str">
        <f>IF(AND(OR('Table Specifications'!$B$3="PDF",'Table Specifications'!$B$3="MS Word"),C64&lt;&gt;""),6,IF(C64&lt;&gt;"",1,""))</f>
        <v/>
      </c>
    </row>
    <row r="65" spans="1:1" x14ac:dyDescent="0.25">
      <c r="A65" s="3" t="str">
        <f>IF(AND(OR('Table Specifications'!$B$3="PDF",'Table Specifications'!$B$3="MS Word"),C65&lt;&gt;""),6,IF(C65&lt;&gt;"",1,""))</f>
        <v/>
      </c>
    </row>
    <row r="66" spans="1:1" x14ac:dyDescent="0.25">
      <c r="A66" s="3" t="str">
        <f>IF(AND(OR('Table Specifications'!$B$3="PDF",'Table Specifications'!$B$3="MS Word"),C66&lt;&gt;""),6,IF(C66&lt;&gt;"",1,""))</f>
        <v/>
      </c>
    </row>
    <row r="67" spans="1:1" x14ac:dyDescent="0.25">
      <c r="A67" s="3" t="str">
        <f>IF(AND(OR('Table Specifications'!$B$3="PDF",'Table Specifications'!$B$3="MS Word"),C67&lt;&gt;""),6,IF(C67&lt;&gt;"",1,""))</f>
        <v/>
      </c>
    </row>
    <row r="68" spans="1:1" x14ac:dyDescent="0.25">
      <c r="A68" s="3" t="str">
        <f>IF(AND(OR('Table Specifications'!$B$3="PDF",'Table Specifications'!$B$3="MS Word"),C68&lt;&gt;""),6,IF(C68&lt;&gt;"",1,""))</f>
        <v/>
      </c>
    </row>
    <row r="69" spans="1:1" x14ac:dyDescent="0.25">
      <c r="A69" s="3" t="str">
        <f>IF(AND(OR('Table Specifications'!$B$3="PDF",'Table Specifications'!$B$3="MS Word"),C69&lt;&gt;""),6,IF(C69&lt;&gt;"",1,""))</f>
        <v/>
      </c>
    </row>
    <row r="70" spans="1:1" x14ac:dyDescent="0.25">
      <c r="A70" s="3" t="str">
        <f>IF(AND(OR('Table Specifications'!$B$3="PDF",'Table Specifications'!$B$3="MS Word"),C70&lt;&gt;""),6,IF(C70&lt;&gt;"",1,""))</f>
        <v/>
      </c>
    </row>
    <row r="71" spans="1:1" x14ac:dyDescent="0.25">
      <c r="A71" s="3" t="str">
        <f>IF(AND(OR('Table Specifications'!$B$3="PDF",'Table Specifications'!$B$3="MS Word"),C71&lt;&gt;""),6,IF(C71&lt;&gt;"",1,""))</f>
        <v/>
      </c>
    </row>
    <row r="72" spans="1:1" x14ac:dyDescent="0.25">
      <c r="A72" s="3" t="str">
        <f>IF(AND(OR('Table Specifications'!$B$3="PDF",'Table Specifications'!$B$3="MS Word"),C72&lt;&gt;""),6,IF(C72&lt;&gt;"",1,""))</f>
        <v/>
      </c>
    </row>
    <row r="73" spans="1:1" x14ac:dyDescent="0.25">
      <c r="A73" s="3" t="str">
        <f>IF(AND(OR('Table Specifications'!$B$3="PDF",'Table Specifications'!$B$3="MS Word"),C73&lt;&gt;""),6,IF(C73&lt;&gt;"",1,""))</f>
        <v/>
      </c>
    </row>
    <row r="74" spans="1:1" x14ac:dyDescent="0.25">
      <c r="A74" s="3" t="str">
        <f>IF(AND(OR('Table Specifications'!$B$3="PDF",'Table Specifications'!$B$3="MS Word"),C74&lt;&gt;""),6,IF(C74&lt;&gt;"",1,""))</f>
        <v/>
      </c>
    </row>
    <row r="75" spans="1:1" x14ac:dyDescent="0.25">
      <c r="A75" s="3" t="str">
        <f>IF(AND(OR('Table Specifications'!$B$3="PDF",'Table Specifications'!$B$3="MS Word"),C75&lt;&gt;""),6,IF(C75&lt;&gt;"",1,""))</f>
        <v/>
      </c>
    </row>
    <row r="76" spans="1:1" x14ac:dyDescent="0.25">
      <c r="A76" s="3" t="str">
        <f>IF(AND(OR('Table Specifications'!$B$3="PDF",'Table Specifications'!$B$3="MS Word"),C76&lt;&gt;""),7,IF(C76&lt;&gt;"",1,""))</f>
        <v/>
      </c>
    </row>
    <row r="77" spans="1:1" x14ac:dyDescent="0.25">
      <c r="A77" s="3" t="str">
        <f>IF(AND(OR('Table Specifications'!$B$3="PDF",'Table Specifications'!$B$3="MS Word"),C77&lt;&gt;""),7,IF(C77&lt;&gt;"",1,""))</f>
        <v/>
      </c>
    </row>
    <row r="78" spans="1:1" x14ac:dyDescent="0.25">
      <c r="A78" s="3" t="str">
        <f>IF(AND(OR('Table Specifications'!$B$3="PDF",'Table Specifications'!$B$3="MS Word"),C78&lt;&gt;""),7,IF(C78&lt;&gt;"",1,""))</f>
        <v/>
      </c>
    </row>
    <row r="79" spans="1:1" x14ac:dyDescent="0.25">
      <c r="A79" s="3" t="str">
        <f>IF(AND(OR('Table Specifications'!$B$3="PDF",'Table Specifications'!$B$3="MS Word"),C79&lt;&gt;""),7,IF(C79&lt;&gt;"",1,""))</f>
        <v/>
      </c>
    </row>
    <row r="80" spans="1:1" x14ac:dyDescent="0.25">
      <c r="A80" s="3" t="str">
        <f>IF(AND(OR('Table Specifications'!$B$3="PDF",'Table Specifications'!$B$3="MS Word"),C80&lt;&gt;""),7,IF(C80&lt;&gt;"",1,""))</f>
        <v/>
      </c>
    </row>
    <row r="81" spans="1:1" x14ac:dyDescent="0.25">
      <c r="A81" s="3" t="str">
        <f>IF(AND(OR('Table Specifications'!$B$3="PDF",'Table Specifications'!$B$3="MS Word"),C81&lt;&gt;""),7,IF(C81&lt;&gt;"",1,""))</f>
        <v/>
      </c>
    </row>
    <row r="82" spans="1:1" x14ac:dyDescent="0.25">
      <c r="A82" s="3" t="str">
        <f>IF(AND(OR('Table Specifications'!$B$3="PDF",'Table Specifications'!$B$3="MS Word"),C82&lt;&gt;""),7,IF(C82&lt;&gt;"",1,""))</f>
        <v/>
      </c>
    </row>
    <row r="83" spans="1:1" x14ac:dyDescent="0.25">
      <c r="A83" s="3" t="str">
        <f>IF(AND(OR('Table Specifications'!$B$3="PDF",'Table Specifications'!$B$3="MS Word"),C83&lt;&gt;""),7,IF(C83&lt;&gt;"",1,""))</f>
        <v/>
      </c>
    </row>
    <row r="84" spans="1:1" x14ac:dyDescent="0.25">
      <c r="A84" s="3" t="str">
        <f>IF(AND(OR('Table Specifications'!$B$3="PDF",'Table Specifications'!$B$3="MS Word"),C84&lt;&gt;""),7,IF(C84&lt;&gt;"",1,""))</f>
        <v/>
      </c>
    </row>
    <row r="85" spans="1:1" x14ac:dyDescent="0.25">
      <c r="A85" s="3" t="str">
        <f>IF(AND(OR('Table Specifications'!$B$3="PDF",'Table Specifications'!$B$3="MS Word"),C85&lt;&gt;""),7,IF(C85&lt;&gt;"",1,""))</f>
        <v/>
      </c>
    </row>
    <row r="86" spans="1:1" x14ac:dyDescent="0.25">
      <c r="A86" s="3" t="str">
        <f>IF(AND(OR('Table Specifications'!$B$3="PDF",'Table Specifications'!$B$3="MS Word"),C86&lt;&gt;""),7,IF(C86&lt;&gt;"",1,""))</f>
        <v/>
      </c>
    </row>
    <row r="87" spans="1:1" x14ac:dyDescent="0.25">
      <c r="A87" s="3" t="str">
        <f>IF(AND(OR('Table Specifications'!$B$3="PDF",'Table Specifications'!$B$3="MS Word"),C87&lt;&gt;""),7,IF(C87&lt;&gt;"",1,""))</f>
        <v/>
      </c>
    </row>
    <row r="88" spans="1:1" x14ac:dyDescent="0.25">
      <c r="A88" s="3" t="str">
        <f>IF(AND(OR('Table Specifications'!$B$3="PDF",'Table Specifications'!$B$3="MS Word"),C88&lt;&gt;""),8,IF(C88&lt;&gt;"",1,""))</f>
        <v/>
      </c>
    </row>
    <row r="89" spans="1:1" x14ac:dyDescent="0.25">
      <c r="A89" s="3" t="str">
        <f>IF(AND(OR('Table Specifications'!$B$3="PDF",'Table Specifications'!$B$3="MS Word"),C89&lt;&gt;""),8,IF(C89&lt;&gt;"",1,""))</f>
        <v/>
      </c>
    </row>
    <row r="90" spans="1:1" x14ac:dyDescent="0.25">
      <c r="A90" s="3" t="str">
        <f>IF(AND(OR('Table Specifications'!$B$3="PDF",'Table Specifications'!$B$3="MS Word"),C90&lt;&gt;""),8,IF(C90&lt;&gt;"",1,""))</f>
        <v/>
      </c>
    </row>
    <row r="91" spans="1:1" x14ac:dyDescent="0.25">
      <c r="A91" s="3" t="str">
        <f>IF(AND(OR('Table Specifications'!$B$3="PDF",'Table Specifications'!$B$3="MS Word"),C91&lt;&gt;""),8,IF(C91&lt;&gt;"",1,""))</f>
        <v/>
      </c>
    </row>
    <row r="92" spans="1:1" x14ac:dyDescent="0.25">
      <c r="A92" s="3" t="str">
        <f>IF(AND(OR('Table Specifications'!$B$3="PDF",'Table Specifications'!$B$3="MS Word"),C92&lt;&gt;""),8,IF(C92&lt;&gt;"",1,""))</f>
        <v/>
      </c>
    </row>
    <row r="93" spans="1:1" x14ac:dyDescent="0.25">
      <c r="A93" s="3" t="str">
        <f>IF(AND(OR('Table Specifications'!$B$3="PDF",'Table Specifications'!$B$3="MS Word"),C93&lt;&gt;""),8,IF(C93&lt;&gt;"",1,""))</f>
        <v/>
      </c>
    </row>
    <row r="94" spans="1:1" x14ac:dyDescent="0.25">
      <c r="A94" s="3" t="str">
        <f>IF(AND(OR('Table Specifications'!$B$3="PDF",'Table Specifications'!$B$3="MS Word"),C94&lt;&gt;""),8,IF(C94&lt;&gt;"",1,""))</f>
        <v/>
      </c>
    </row>
    <row r="95" spans="1:1" x14ac:dyDescent="0.25">
      <c r="A95" s="3" t="str">
        <f>IF(AND(OR('Table Specifications'!$B$3="PDF",'Table Specifications'!$B$3="MS Word"),C95&lt;&gt;""),8,IF(C95&lt;&gt;"",1,""))</f>
        <v/>
      </c>
    </row>
    <row r="96" spans="1:1" x14ac:dyDescent="0.25">
      <c r="A96" s="3" t="str">
        <f>IF(AND(OR('Table Specifications'!$B$3="PDF",'Table Specifications'!$B$3="MS Word"),C96&lt;&gt;""),8,IF(C96&lt;&gt;"",1,""))</f>
        <v/>
      </c>
    </row>
    <row r="97" spans="1:1" x14ac:dyDescent="0.25">
      <c r="A97" s="3" t="str">
        <f>IF(AND(OR('Table Specifications'!$B$3="PDF",'Table Specifications'!$B$3="MS Word"),C97&lt;&gt;""),8,IF(C97&lt;&gt;"",1,""))</f>
        <v/>
      </c>
    </row>
    <row r="98" spans="1:1" x14ac:dyDescent="0.25">
      <c r="A98" s="3" t="str">
        <f>IF(AND(OR('Table Specifications'!$B$3="PDF",'Table Specifications'!$B$3="MS Word"),C98&lt;&gt;""),8,IF(C98&lt;&gt;"",1,""))</f>
        <v/>
      </c>
    </row>
    <row r="99" spans="1:1" x14ac:dyDescent="0.25">
      <c r="A99" s="3" t="str">
        <f>IF(AND(OR('Table Specifications'!$B$3="PDF",'Table Specifications'!$B$3="MS Word"),C99&lt;&gt;""),8,IF(C99&lt;&gt;"",1,""))</f>
        <v/>
      </c>
    </row>
    <row r="100" spans="1:1" x14ac:dyDescent="0.25">
      <c r="A100" s="3" t="str">
        <f>IF(AND(OR('Table Specifications'!$B$3="PDF",'Table Specifications'!$B$3="MS Word"),C100&lt;&gt;""),9,IF(C100&lt;&gt;"",1,""))</f>
        <v/>
      </c>
    </row>
    <row r="101" spans="1:1" x14ac:dyDescent="0.25">
      <c r="A101" s="3" t="str">
        <f>IF(AND(OR('Table Specifications'!$B$3="PDF",'Table Specifications'!$B$3="MS Word"),C101&lt;&gt;""),9,IF(C101&lt;&gt;"",1,""))</f>
        <v/>
      </c>
    </row>
    <row r="102" spans="1:1" x14ac:dyDescent="0.25">
      <c r="A102" s="3" t="str">
        <f>IF(AND(OR('Table Specifications'!$B$3="PDF",'Table Specifications'!$B$3="MS Word"),C102&lt;&gt;""),9,IF(C102&lt;&gt;"",1,""))</f>
        <v/>
      </c>
    </row>
    <row r="103" spans="1:1" x14ac:dyDescent="0.25">
      <c r="A103" s="3" t="str">
        <f>IF(AND(OR('Table Specifications'!$B$3="PDF",'Table Specifications'!$B$3="MS Word"),C103&lt;&gt;""),9,IF(C103&lt;&gt;"",1,""))</f>
        <v/>
      </c>
    </row>
    <row r="104" spans="1:1" x14ac:dyDescent="0.25">
      <c r="A104" s="3" t="str">
        <f>IF(AND(OR('Table Specifications'!$B$3="PDF",'Table Specifications'!$B$3="MS Word"),C104&lt;&gt;""),9,IF(C104&lt;&gt;"",1,""))</f>
        <v/>
      </c>
    </row>
    <row r="105" spans="1:1" x14ac:dyDescent="0.25">
      <c r="A105" s="3" t="str">
        <f>IF(AND(OR('Table Specifications'!$B$3="PDF",'Table Specifications'!$B$3="MS Word"),C105&lt;&gt;""),9,IF(C105&lt;&gt;"",1,""))</f>
        <v/>
      </c>
    </row>
    <row r="106" spans="1:1" x14ac:dyDescent="0.25">
      <c r="A106" s="3" t="str">
        <f>IF(AND(OR('Table Specifications'!$B$3="PDF",'Table Specifications'!$B$3="MS Word"),C106&lt;&gt;""),9,IF(C106&lt;&gt;"",1,""))</f>
        <v/>
      </c>
    </row>
    <row r="107" spans="1:1" x14ac:dyDescent="0.25">
      <c r="A107" s="3" t="str">
        <f>IF(AND(OR('Table Specifications'!$B$3="PDF",'Table Specifications'!$B$3="MS Word"),C107&lt;&gt;""),9,IF(C107&lt;&gt;"",1,""))</f>
        <v/>
      </c>
    </row>
    <row r="108" spans="1:1" x14ac:dyDescent="0.25">
      <c r="A108" s="3" t="str">
        <f>IF(AND(OR('Table Specifications'!$B$3="PDF",'Table Specifications'!$B$3="MS Word"),C108&lt;&gt;""),9,IF(C108&lt;&gt;"",1,""))</f>
        <v/>
      </c>
    </row>
    <row r="109" spans="1:1" x14ac:dyDescent="0.25">
      <c r="A109" s="3" t="str">
        <f>IF(AND(OR('Table Specifications'!$B$3="PDF",'Table Specifications'!$B$3="MS Word"),C109&lt;&gt;""),9,IF(C109&lt;&gt;"",1,""))</f>
        <v/>
      </c>
    </row>
    <row r="110" spans="1:1" x14ac:dyDescent="0.25">
      <c r="A110" s="3" t="str">
        <f>IF(AND(OR('Table Specifications'!$B$3="PDF",'Table Specifications'!$B$3="MS Word"),C110&lt;&gt;""),9,IF(C110&lt;&gt;"",1,""))</f>
        <v/>
      </c>
    </row>
    <row r="111" spans="1:1" x14ac:dyDescent="0.25">
      <c r="A111" s="3" t="str">
        <f>IF(AND(OR('Table Specifications'!$B$3="PDF",'Table Specifications'!$B$3="MS Word"),C111&lt;&gt;""),9,IF(C111&lt;&gt;"",1,""))</f>
        <v/>
      </c>
    </row>
    <row r="112" spans="1:1" x14ac:dyDescent="0.25">
      <c r="A112" s="3" t="str">
        <f>IF(AND(OR('Table Specifications'!$B$3="PDF",'Table Specifications'!$B$3="MS Word"),C112&lt;&gt;""),10,IF(C112&lt;&gt;"",1,""))</f>
        <v/>
      </c>
    </row>
    <row r="113" spans="1:1" x14ac:dyDescent="0.25">
      <c r="A113" s="3" t="str">
        <f>IF(AND(OR('Table Specifications'!$B$3="PDF",'Table Specifications'!$B$3="MS Word"),C113&lt;&gt;""),10,IF(C113&lt;&gt;"",1,""))</f>
        <v/>
      </c>
    </row>
    <row r="114" spans="1:1" x14ac:dyDescent="0.25">
      <c r="A114" s="3" t="str">
        <f>IF(AND(OR('Table Specifications'!$B$3="PDF",'Table Specifications'!$B$3="MS Word"),C114&lt;&gt;""),10,IF(C114&lt;&gt;"",1,""))</f>
        <v/>
      </c>
    </row>
    <row r="115" spans="1:1" x14ac:dyDescent="0.25">
      <c r="A115" s="3" t="str">
        <f>IF(AND(OR('Table Specifications'!$B$3="PDF",'Table Specifications'!$B$3="MS Word"),C115&lt;&gt;""),10,IF(C115&lt;&gt;"",1,""))</f>
        <v/>
      </c>
    </row>
    <row r="116" spans="1:1" x14ac:dyDescent="0.25">
      <c r="A116" s="3" t="str">
        <f>IF(AND(OR('Table Specifications'!$B$3="PDF",'Table Specifications'!$B$3="MS Word"),C116&lt;&gt;""),10,IF(C116&lt;&gt;"",1,""))</f>
        <v/>
      </c>
    </row>
    <row r="117" spans="1:1" x14ac:dyDescent="0.25">
      <c r="A117" s="3" t="str">
        <f>IF(AND(OR('Table Specifications'!$B$3="PDF",'Table Specifications'!$B$3="MS Word"),C117&lt;&gt;""),10,IF(C117&lt;&gt;"",1,""))</f>
        <v/>
      </c>
    </row>
    <row r="118" spans="1:1" x14ac:dyDescent="0.25">
      <c r="A118" s="3" t="str">
        <f>IF(AND(OR('Table Specifications'!$B$3="PDF",'Table Specifications'!$B$3="MS Word"),C118&lt;&gt;""),10,IF(C118&lt;&gt;"",1,""))</f>
        <v/>
      </c>
    </row>
    <row r="119" spans="1:1" x14ac:dyDescent="0.25">
      <c r="A119" s="3" t="str">
        <f>IF(AND(OR('Table Specifications'!$B$3="PDF",'Table Specifications'!$B$3="MS Word"),C119&lt;&gt;""),10,IF(C119&lt;&gt;"",1,""))</f>
        <v/>
      </c>
    </row>
    <row r="120" spans="1:1" x14ac:dyDescent="0.25">
      <c r="A120" s="3" t="str">
        <f>IF(AND(OR('Table Specifications'!$B$3="PDF",'Table Specifications'!$B$3="MS Word"),C120&lt;&gt;""),10,IF(C120&lt;&gt;"",1,""))</f>
        <v/>
      </c>
    </row>
    <row r="121" spans="1:1" x14ac:dyDescent="0.25">
      <c r="A121" s="3" t="str">
        <f>IF(AND(OR('Table Specifications'!$B$3="PDF",'Table Specifications'!$B$3="MS Word"),C121&lt;&gt;""),10,IF(C121&lt;&gt;"",1,""))</f>
        <v/>
      </c>
    </row>
    <row r="122" spans="1:1" x14ac:dyDescent="0.25">
      <c r="A122" s="3" t="str">
        <f>IF(AND(OR('Table Specifications'!$B$3="PDF",'Table Specifications'!$B$3="MS Word"),C122&lt;&gt;""),10,IF(C122&lt;&gt;"",1,""))</f>
        <v/>
      </c>
    </row>
    <row r="123" spans="1:1" x14ac:dyDescent="0.25">
      <c r="A123" s="3" t="str">
        <f>IF(AND(OR('Table Specifications'!$B$3="PDF",'Table Specifications'!$B$3="MS Word"),C123&lt;&gt;""),10,IF(C123&lt;&gt;"",1,""))</f>
        <v/>
      </c>
    </row>
    <row r="124" spans="1:1" hidden="1" x14ac:dyDescent="0.25"/>
    <row r="125" spans="1:1" hidden="1" x14ac:dyDescent="0.25"/>
    <row r="126" spans="1:1" hidden="1" x14ac:dyDescent="0.25"/>
    <row r="127" spans="1:1" hidden="1" x14ac:dyDescent="0.25"/>
    <row r="128" spans="1:1"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sheetData>
  <sheetProtection password="CC2A" sheet="1" formatCells="0" formatColumns="0" formatRows="0" insertColumns="0" insertRows="0" insertHyperlinks="0" deleteColumns="0" deleteRows="0" sort="0" autoFilter="0" pivotTables="0"/>
  <mergeCells count="1">
    <mergeCell ref="A1:D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P1109"/>
  <sheetViews>
    <sheetView workbookViewId="0">
      <selection sqref="A1:P2"/>
    </sheetView>
  </sheetViews>
  <sheetFormatPr defaultColWidth="0" defaultRowHeight="15" x14ac:dyDescent="0.25"/>
  <cols>
    <col min="1" max="1" width="12.7109375" bestFit="1" customWidth="1"/>
    <col min="2" max="2" width="8.85546875" style="114" customWidth="1"/>
    <col min="3" max="3" width="18.5703125" customWidth="1"/>
    <col min="4" max="5" width="15.7109375" customWidth="1"/>
    <col min="6" max="6" width="17.5703125" customWidth="1"/>
    <col min="7" max="12" width="6.7109375" style="114" customWidth="1"/>
    <col min="13" max="13" width="8.140625" style="114" customWidth="1"/>
    <col min="14" max="16" width="12.7109375" customWidth="1"/>
    <col min="17" max="19" width="9.140625" hidden="1" customWidth="1"/>
    <col min="20" max="16384" width="9.140625" hidden="1"/>
  </cols>
  <sheetData>
    <row r="1" spans="1:16" ht="15" customHeight="1" x14ac:dyDescent="0.25">
      <c r="A1" s="176" t="s">
        <v>20</v>
      </c>
      <c r="B1" s="176"/>
      <c r="C1" s="176"/>
      <c r="D1" s="176"/>
      <c r="E1" s="176"/>
      <c r="F1" s="176"/>
      <c r="G1" s="176"/>
      <c r="H1" s="176"/>
      <c r="I1" s="176"/>
      <c r="J1" s="176"/>
      <c r="K1" s="176"/>
      <c r="L1" s="176"/>
      <c r="M1" s="176"/>
      <c r="N1" s="176"/>
      <c r="O1" s="176"/>
      <c r="P1" s="176"/>
    </row>
    <row r="2" spans="1:16" ht="15" customHeight="1" x14ac:dyDescent="0.25">
      <c r="A2" s="176"/>
      <c r="B2" s="176"/>
      <c r="C2" s="176"/>
      <c r="D2" s="176"/>
      <c r="E2" s="176"/>
      <c r="F2" s="176"/>
      <c r="G2" s="176"/>
      <c r="H2" s="176"/>
      <c r="I2" s="176"/>
      <c r="J2" s="176"/>
      <c r="K2" s="176"/>
      <c r="L2" s="176"/>
      <c r="M2" s="176"/>
      <c r="N2" s="176"/>
      <c r="O2" s="176"/>
      <c r="P2" s="176"/>
    </row>
    <row r="3" spans="1:16" x14ac:dyDescent="0.25">
      <c r="A3" s="5" t="s">
        <v>16</v>
      </c>
      <c r="B3" s="116" t="s">
        <v>22</v>
      </c>
      <c r="C3" s="116"/>
      <c r="D3" s="116"/>
      <c r="E3" s="116"/>
      <c r="F3" s="120" t="s">
        <v>17</v>
      </c>
      <c r="G3" s="116"/>
      <c r="H3" s="116"/>
      <c r="I3" s="116"/>
      <c r="J3" s="116"/>
      <c r="K3" s="116"/>
      <c r="L3" s="116"/>
      <c r="M3" s="116"/>
      <c r="N3" s="116"/>
      <c r="O3" s="116"/>
      <c r="P3" s="116"/>
    </row>
    <row r="4" spans="1:16" x14ac:dyDescent="0.25">
      <c r="A4" s="6" t="s">
        <v>18</v>
      </c>
      <c r="B4" s="7"/>
      <c r="C4" s="8" t="s">
        <v>40</v>
      </c>
      <c r="D4" s="117"/>
      <c r="E4" s="117"/>
      <c r="F4" s="121"/>
      <c r="G4" s="117"/>
      <c r="H4" s="117"/>
      <c r="I4" s="117"/>
      <c r="J4" s="117"/>
      <c r="K4" s="117"/>
      <c r="L4" s="117"/>
      <c r="M4" s="117"/>
      <c r="N4" s="117"/>
      <c r="O4" s="117"/>
      <c r="P4" s="117"/>
    </row>
    <row r="5" spans="1:16" ht="58.5" x14ac:dyDescent="0.25">
      <c r="A5" s="9" t="s">
        <v>19</v>
      </c>
      <c r="B5" s="10" t="s">
        <v>15</v>
      </c>
      <c r="C5" s="9" t="s">
        <v>5</v>
      </c>
      <c r="D5" s="9" t="s">
        <v>6</v>
      </c>
      <c r="E5" s="9" t="s">
        <v>7</v>
      </c>
      <c r="F5" s="9" t="s">
        <v>8</v>
      </c>
      <c r="G5" s="9" t="s">
        <v>9</v>
      </c>
      <c r="H5" s="9" t="s">
        <v>10</v>
      </c>
      <c r="I5" s="9" t="s">
        <v>11</v>
      </c>
      <c r="J5" s="9" t="s">
        <v>12</v>
      </c>
      <c r="K5" s="9" t="s">
        <v>13</v>
      </c>
      <c r="L5" s="9" t="s">
        <v>14</v>
      </c>
      <c r="M5" s="9" t="s">
        <v>21</v>
      </c>
      <c r="N5" s="119" t="s">
        <v>39</v>
      </c>
      <c r="O5" s="119"/>
      <c r="P5" s="119"/>
    </row>
    <row r="6" spans="1:16" x14ac:dyDescent="0.25">
      <c r="A6" s="11" t="s">
        <v>129</v>
      </c>
      <c r="B6" s="111" t="s">
        <v>43</v>
      </c>
      <c r="C6" s="11"/>
      <c r="D6" s="11"/>
      <c r="E6" s="11"/>
      <c r="F6" s="11"/>
      <c r="G6" s="111"/>
      <c r="H6" s="111"/>
      <c r="I6" s="111"/>
      <c r="J6" s="111"/>
      <c r="K6" s="111"/>
      <c r="L6" s="111"/>
      <c r="M6" s="111"/>
      <c r="N6" s="115"/>
      <c r="O6" s="115"/>
      <c r="P6" s="115"/>
    </row>
    <row r="7" spans="1:16" x14ac:dyDescent="0.25">
      <c r="A7" s="12" t="s">
        <v>130</v>
      </c>
      <c r="B7" s="112" t="s">
        <v>43</v>
      </c>
      <c r="C7" s="12"/>
      <c r="D7" s="12"/>
      <c r="E7" s="12"/>
      <c r="F7" s="12"/>
      <c r="G7" s="112"/>
      <c r="H7" s="112"/>
      <c r="I7" s="112"/>
      <c r="J7" s="112"/>
      <c r="K7" s="112"/>
      <c r="L7" s="112"/>
      <c r="M7" s="112"/>
      <c r="N7" s="116"/>
      <c r="O7" s="116"/>
      <c r="P7" s="116"/>
    </row>
    <row r="8" spans="1:16" x14ac:dyDescent="0.25">
      <c r="A8" s="12" t="s">
        <v>131</v>
      </c>
      <c r="B8" s="112" t="s">
        <v>43</v>
      </c>
      <c r="C8" s="12" t="s">
        <v>44</v>
      </c>
      <c r="D8" s="12" t="s">
        <v>45</v>
      </c>
      <c r="E8" s="12"/>
      <c r="F8" s="12"/>
      <c r="G8" s="112" t="s">
        <v>26</v>
      </c>
      <c r="H8" s="112" t="s">
        <v>43</v>
      </c>
      <c r="I8" s="112" t="s">
        <v>43</v>
      </c>
      <c r="J8" s="112" t="s">
        <v>43</v>
      </c>
      <c r="K8" s="112" t="s">
        <v>43</v>
      </c>
      <c r="L8" s="112" t="s">
        <v>26</v>
      </c>
      <c r="M8" s="112" t="s">
        <v>43</v>
      </c>
      <c r="N8" s="116"/>
      <c r="O8" s="116"/>
      <c r="P8" s="116"/>
    </row>
    <row r="9" spans="1:16" x14ac:dyDescent="0.25">
      <c r="A9" s="13" t="s">
        <v>132</v>
      </c>
      <c r="B9" s="113" t="s">
        <v>26</v>
      </c>
      <c r="C9" s="13" t="s">
        <v>44</v>
      </c>
      <c r="D9" s="13"/>
      <c r="E9" s="13"/>
      <c r="F9" s="13"/>
      <c r="G9" s="113"/>
      <c r="H9" s="113"/>
      <c r="I9" s="113"/>
      <c r="J9" s="113"/>
      <c r="K9" s="113"/>
      <c r="L9" s="113"/>
      <c r="M9" s="113"/>
      <c r="N9" s="117" t="s">
        <v>46</v>
      </c>
      <c r="O9" s="117"/>
      <c r="P9" s="117"/>
    </row>
    <row r="10" spans="1:16" x14ac:dyDescent="0.25">
      <c r="N10" s="118"/>
      <c r="O10" s="118"/>
      <c r="P10" s="118"/>
    </row>
    <row r="11" spans="1:16" x14ac:dyDescent="0.25">
      <c r="N11" s="118"/>
      <c r="O11" s="118"/>
      <c r="P11" s="118"/>
    </row>
    <row r="12" spans="1:16" x14ac:dyDescent="0.25">
      <c r="N12" s="118"/>
      <c r="O12" s="118"/>
      <c r="P12" s="118"/>
    </row>
    <row r="13" spans="1:16" x14ac:dyDescent="0.25">
      <c r="N13" s="118"/>
      <c r="O13" s="118"/>
      <c r="P13" s="118"/>
    </row>
    <row r="14" spans="1:16" x14ac:dyDescent="0.25">
      <c r="N14" s="118"/>
      <c r="O14" s="118"/>
      <c r="P14" s="118"/>
    </row>
    <row r="15" spans="1:16" x14ac:dyDescent="0.25">
      <c r="N15" s="118"/>
      <c r="O15" s="118"/>
      <c r="P15" s="118"/>
    </row>
    <row r="16" spans="1:16" x14ac:dyDescent="0.25">
      <c r="N16" s="118"/>
      <c r="O16" s="118"/>
      <c r="P16" s="118"/>
    </row>
    <row r="17" spans="4:16" x14ac:dyDescent="0.25">
      <c r="D17" s="2"/>
      <c r="N17" s="118"/>
      <c r="O17" s="118"/>
      <c r="P17" s="118"/>
    </row>
    <row r="18" spans="4:16" x14ac:dyDescent="0.25">
      <c r="N18" s="118"/>
      <c r="O18" s="118"/>
      <c r="P18" s="118"/>
    </row>
    <row r="19" spans="4:16" x14ac:dyDescent="0.25">
      <c r="N19" s="118"/>
      <c r="O19" s="118"/>
      <c r="P19" s="118"/>
    </row>
    <row r="20" spans="4:16" x14ac:dyDescent="0.25">
      <c r="N20" s="118"/>
      <c r="O20" s="118"/>
      <c r="P20" s="118"/>
    </row>
    <row r="21" spans="4:16" x14ac:dyDescent="0.25">
      <c r="N21" s="118"/>
      <c r="O21" s="118"/>
      <c r="P21" s="118"/>
    </row>
    <row r="22" spans="4:16" x14ac:dyDescent="0.25">
      <c r="N22" s="118"/>
      <c r="O22" s="118"/>
      <c r="P22" s="118"/>
    </row>
    <row r="23" spans="4:16" x14ac:dyDescent="0.25">
      <c r="N23" s="118"/>
      <c r="O23" s="118"/>
      <c r="P23" s="118"/>
    </row>
    <row r="24" spans="4:16" x14ac:dyDescent="0.25">
      <c r="N24" s="118"/>
      <c r="O24" s="118"/>
      <c r="P24" s="118"/>
    </row>
    <row r="25" spans="4:16" x14ac:dyDescent="0.25">
      <c r="N25" s="118"/>
      <c r="O25" s="118"/>
      <c r="P25" s="118"/>
    </row>
    <row r="26" spans="4:16" x14ac:dyDescent="0.25">
      <c r="N26" s="118"/>
      <c r="O26" s="118"/>
      <c r="P26" s="118"/>
    </row>
    <row r="27" spans="4:16" x14ac:dyDescent="0.25">
      <c r="N27" s="118"/>
      <c r="O27" s="118"/>
      <c r="P27" s="118"/>
    </row>
    <row r="28" spans="4:16" x14ac:dyDescent="0.25">
      <c r="N28" s="118"/>
      <c r="O28" s="118"/>
      <c r="P28" s="118"/>
    </row>
    <row r="29" spans="4:16" x14ac:dyDescent="0.25">
      <c r="N29" s="118"/>
      <c r="O29" s="118"/>
      <c r="P29" s="118"/>
    </row>
    <row r="30" spans="4:16" x14ac:dyDescent="0.25">
      <c r="N30" s="118"/>
      <c r="O30" s="118"/>
      <c r="P30" s="118"/>
    </row>
    <row r="31" spans="4:16" x14ac:dyDescent="0.25">
      <c r="N31" s="118"/>
      <c r="O31" s="118"/>
      <c r="P31" s="118"/>
    </row>
    <row r="32" spans="4:16" x14ac:dyDescent="0.25">
      <c r="N32" s="118"/>
      <c r="O32" s="118"/>
      <c r="P32" s="118"/>
    </row>
    <row r="33" spans="14:16" x14ac:dyDescent="0.25">
      <c r="N33" s="118"/>
      <c r="O33" s="118"/>
      <c r="P33" s="118"/>
    </row>
    <row r="34" spans="14:16" x14ac:dyDescent="0.25">
      <c r="N34" s="118"/>
      <c r="O34" s="118"/>
      <c r="P34" s="118"/>
    </row>
    <row r="35" spans="14:16" x14ac:dyDescent="0.25">
      <c r="N35" s="118"/>
      <c r="O35" s="118"/>
      <c r="P35" s="118"/>
    </row>
    <row r="36" spans="14:16" x14ac:dyDescent="0.25">
      <c r="N36" s="118"/>
      <c r="O36" s="118"/>
      <c r="P36" s="118"/>
    </row>
    <row r="37" spans="14:16" x14ac:dyDescent="0.25">
      <c r="N37" s="118"/>
      <c r="O37" s="118"/>
      <c r="P37" s="118"/>
    </row>
    <row r="38" spans="14:16" x14ac:dyDescent="0.25">
      <c r="N38" s="118"/>
      <c r="O38" s="118"/>
      <c r="P38" s="118"/>
    </row>
    <row r="39" spans="14:16" x14ac:dyDescent="0.25">
      <c r="N39" s="118"/>
      <c r="O39" s="118"/>
      <c r="P39" s="118"/>
    </row>
    <row r="40" spans="14:16" x14ac:dyDescent="0.25">
      <c r="N40" s="118"/>
      <c r="O40" s="118"/>
      <c r="P40" s="118"/>
    </row>
    <row r="41" spans="14:16" x14ac:dyDescent="0.25">
      <c r="N41" s="118"/>
      <c r="O41" s="118"/>
      <c r="P41" s="118"/>
    </row>
    <row r="42" spans="14:16" x14ac:dyDescent="0.25">
      <c r="N42" s="118"/>
      <c r="O42" s="118"/>
      <c r="P42" s="118"/>
    </row>
    <row r="43" spans="14:16" x14ac:dyDescent="0.25">
      <c r="N43" s="118"/>
      <c r="O43" s="118"/>
      <c r="P43" s="118"/>
    </row>
    <row r="44" spans="14:16" x14ac:dyDescent="0.25">
      <c r="N44" s="118"/>
      <c r="O44" s="118"/>
      <c r="P44" s="118"/>
    </row>
    <row r="45" spans="14:16" x14ac:dyDescent="0.25">
      <c r="N45" s="118"/>
      <c r="O45" s="118"/>
      <c r="P45" s="118"/>
    </row>
    <row r="46" spans="14:16" x14ac:dyDescent="0.25">
      <c r="N46" s="118"/>
      <c r="O46" s="118"/>
      <c r="P46" s="118"/>
    </row>
    <row r="47" spans="14:16" x14ac:dyDescent="0.25">
      <c r="N47" s="118"/>
      <c r="O47" s="118"/>
      <c r="P47" s="118"/>
    </row>
    <row r="48" spans="14:16" x14ac:dyDescent="0.25">
      <c r="N48" s="118"/>
      <c r="O48" s="118"/>
      <c r="P48" s="118"/>
    </row>
    <row r="49" spans="14:16" x14ac:dyDescent="0.25">
      <c r="N49" s="118"/>
      <c r="O49" s="118"/>
      <c r="P49" s="118"/>
    </row>
    <row r="50" spans="14:16" x14ac:dyDescent="0.25">
      <c r="N50" s="118"/>
      <c r="O50" s="118"/>
      <c r="P50" s="118"/>
    </row>
    <row r="51" spans="14:16" x14ac:dyDescent="0.25">
      <c r="N51" s="118"/>
      <c r="O51" s="118"/>
      <c r="P51" s="118"/>
    </row>
    <row r="52" spans="14:16" x14ac:dyDescent="0.25">
      <c r="N52" s="118"/>
      <c r="O52" s="118"/>
      <c r="P52" s="118"/>
    </row>
    <row r="53" spans="14:16" x14ac:dyDescent="0.25">
      <c r="N53" s="118"/>
      <c r="O53" s="118"/>
      <c r="P53" s="118"/>
    </row>
    <row r="54" spans="14:16" x14ac:dyDescent="0.25">
      <c r="N54" s="118"/>
      <c r="O54" s="118"/>
      <c r="P54" s="118"/>
    </row>
    <row r="55" spans="14:16" x14ac:dyDescent="0.25">
      <c r="N55" s="118"/>
      <c r="O55" s="118"/>
      <c r="P55" s="118"/>
    </row>
    <row r="56" spans="14:16" x14ac:dyDescent="0.25">
      <c r="N56" s="118"/>
      <c r="O56" s="118"/>
      <c r="P56" s="118"/>
    </row>
    <row r="57" spans="14:16" x14ac:dyDescent="0.25">
      <c r="N57" s="118"/>
      <c r="O57" s="118"/>
      <c r="P57" s="118"/>
    </row>
    <row r="58" spans="14:16" x14ac:dyDescent="0.25">
      <c r="N58" s="118"/>
      <c r="O58" s="118"/>
      <c r="P58" s="118"/>
    </row>
    <row r="59" spans="14:16" x14ac:dyDescent="0.25">
      <c r="N59" s="118"/>
      <c r="O59" s="118"/>
      <c r="P59" s="118"/>
    </row>
    <row r="60" spans="14:16" x14ac:dyDescent="0.25">
      <c r="N60" s="118"/>
      <c r="O60" s="118"/>
      <c r="P60" s="118"/>
    </row>
    <row r="61" spans="14:16" x14ac:dyDescent="0.25">
      <c r="N61" s="118"/>
      <c r="O61" s="118"/>
      <c r="P61" s="118"/>
    </row>
    <row r="62" spans="14:16" x14ac:dyDescent="0.25">
      <c r="N62" s="118"/>
      <c r="O62" s="118"/>
      <c r="P62" s="118"/>
    </row>
    <row r="63" spans="14:16" x14ac:dyDescent="0.25">
      <c r="N63" s="118"/>
      <c r="O63" s="118"/>
      <c r="P63" s="118"/>
    </row>
    <row r="64" spans="14:16" x14ac:dyDescent="0.25">
      <c r="N64" s="118"/>
      <c r="O64" s="118"/>
      <c r="P64" s="118"/>
    </row>
    <row r="65" spans="14:16" x14ac:dyDescent="0.25">
      <c r="N65" s="118"/>
      <c r="O65" s="118"/>
      <c r="P65" s="118"/>
    </row>
    <row r="66" spans="14:16" x14ac:dyDescent="0.25">
      <c r="N66" s="118"/>
      <c r="O66" s="118"/>
      <c r="P66" s="118"/>
    </row>
    <row r="67" spans="14:16" x14ac:dyDescent="0.25">
      <c r="N67" s="118"/>
      <c r="O67" s="118"/>
      <c r="P67" s="118"/>
    </row>
    <row r="68" spans="14:16" x14ac:dyDescent="0.25">
      <c r="N68" s="118"/>
      <c r="O68" s="118"/>
      <c r="P68" s="118"/>
    </row>
    <row r="69" spans="14:16" x14ac:dyDescent="0.25">
      <c r="N69" s="118"/>
      <c r="O69" s="118"/>
      <c r="P69" s="118"/>
    </row>
    <row r="70" spans="14:16" x14ac:dyDescent="0.25">
      <c r="N70" s="118"/>
      <c r="O70" s="118"/>
      <c r="P70" s="118"/>
    </row>
    <row r="71" spans="14:16" x14ac:dyDescent="0.25">
      <c r="N71" s="118"/>
      <c r="O71" s="118"/>
      <c r="P71" s="118"/>
    </row>
    <row r="72" spans="14:16" x14ac:dyDescent="0.25">
      <c r="N72" s="118"/>
      <c r="O72" s="118"/>
      <c r="P72" s="118"/>
    </row>
    <row r="73" spans="14:16" x14ac:dyDescent="0.25">
      <c r="N73" s="118"/>
      <c r="O73" s="118"/>
      <c r="P73" s="118"/>
    </row>
    <row r="74" spans="14:16" x14ac:dyDescent="0.25">
      <c r="N74" s="118"/>
      <c r="O74" s="118"/>
      <c r="P74" s="118"/>
    </row>
    <row r="75" spans="14:16" x14ac:dyDescent="0.25">
      <c r="N75" s="118"/>
      <c r="O75" s="118"/>
      <c r="P75" s="118"/>
    </row>
    <row r="76" spans="14:16" x14ac:dyDescent="0.25">
      <c r="N76" s="118"/>
      <c r="O76" s="118"/>
      <c r="P76" s="118"/>
    </row>
    <row r="77" spans="14:16" x14ac:dyDescent="0.25">
      <c r="N77" s="118"/>
      <c r="O77" s="118"/>
      <c r="P77" s="118"/>
    </row>
    <row r="78" spans="14:16" x14ac:dyDescent="0.25">
      <c r="N78" s="118"/>
      <c r="O78" s="118"/>
      <c r="P78" s="118"/>
    </row>
    <row r="79" spans="14:16" x14ac:dyDescent="0.25">
      <c r="N79" s="118"/>
      <c r="O79" s="118"/>
      <c r="P79" s="118"/>
    </row>
    <row r="80" spans="14:16" x14ac:dyDescent="0.25">
      <c r="N80" s="118"/>
      <c r="O80" s="118"/>
      <c r="P80" s="118"/>
    </row>
    <row r="81" spans="14:16" x14ac:dyDescent="0.25">
      <c r="N81" s="118"/>
      <c r="O81" s="118"/>
      <c r="P81" s="118"/>
    </row>
    <row r="82" spans="14:16" x14ac:dyDescent="0.25">
      <c r="N82" s="118"/>
      <c r="O82" s="118"/>
      <c r="P82" s="118"/>
    </row>
    <row r="83" spans="14:16" x14ac:dyDescent="0.25">
      <c r="N83" s="118"/>
      <c r="O83" s="118"/>
      <c r="P83" s="118"/>
    </row>
    <row r="84" spans="14:16" x14ac:dyDescent="0.25">
      <c r="N84" s="118"/>
      <c r="O84" s="118"/>
      <c r="P84" s="118"/>
    </row>
    <row r="85" spans="14:16" x14ac:dyDescent="0.25">
      <c r="N85" s="118"/>
      <c r="O85" s="118"/>
      <c r="P85" s="118"/>
    </row>
    <row r="86" spans="14:16" x14ac:dyDescent="0.25">
      <c r="N86" s="118"/>
      <c r="O86" s="118"/>
      <c r="P86" s="118"/>
    </row>
    <row r="87" spans="14:16" x14ac:dyDescent="0.25">
      <c r="N87" s="118"/>
      <c r="O87" s="118"/>
      <c r="P87" s="118"/>
    </row>
    <row r="88" spans="14:16" x14ac:dyDescent="0.25">
      <c r="N88" s="118"/>
      <c r="O88" s="118"/>
      <c r="P88" s="118"/>
    </row>
    <row r="89" spans="14:16" x14ac:dyDescent="0.25">
      <c r="N89" s="118"/>
      <c r="O89" s="118"/>
      <c r="P89" s="118"/>
    </row>
    <row r="90" spans="14:16" x14ac:dyDescent="0.25">
      <c r="N90" s="118"/>
      <c r="O90" s="118"/>
      <c r="P90" s="118"/>
    </row>
    <row r="91" spans="14:16" x14ac:dyDescent="0.25">
      <c r="N91" s="118"/>
      <c r="O91" s="118"/>
      <c r="P91" s="118"/>
    </row>
    <row r="92" spans="14:16" x14ac:dyDescent="0.25">
      <c r="N92" s="118"/>
      <c r="O92" s="118"/>
      <c r="P92" s="118"/>
    </row>
    <row r="93" spans="14:16" x14ac:dyDescent="0.25">
      <c r="N93" s="118"/>
      <c r="O93" s="118"/>
      <c r="P93" s="118"/>
    </row>
    <row r="94" spans="14:16" x14ac:dyDescent="0.25">
      <c r="N94" s="118"/>
      <c r="O94" s="118"/>
      <c r="P94" s="118"/>
    </row>
    <row r="95" spans="14:16" x14ac:dyDescent="0.25">
      <c r="N95" s="118"/>
      <c r="O95" s="118"/>
      <c r="P95" s="118"/>
    </row>
    <row r="96" spans="14:16" x14ac:dyDescent="0.25">
      <c r="N96" s="118"/>
      <c r="O96" s="118"/>
      <c r="P96" s="118"/>
    </row>
    <row r="97" spans="14:16" x14ac:dyDescent="0.25">
      <c r="N97" s="118"/>
      <c r="O97" s="118"/>
      <c r="P97" s="118"/>
    </row>
    <row r="98" spans="14:16" x14ac:dyDescent="0.25">
      <c r="N98" s="118"/>
      <c r="O98" s="118"/>
      <c r="P98" s="118"/>
    </row>
    <row r="99" spans="14:16" x14ac:dyDescent="0.25">
      <c r="N99" s="118"/>
      <c r="O99" s="118"/>
      <c r="P99" s="118"/>
    </row>
    <row r="100" spans="14:16" x14ac:dyDescent="0.25">
      <c r="N100" s="118"/>
      <c r="O100" s="118"/>
      <c r="P100" s="118"/>
    </row>
    <row r="101" spans="14:16" x14ac:dyDescent="0.25">
      <c r="N101" s="118"/>
      <c r="O101" s="118"/>
      <c r="P101" s="118"/>
    </row>
    <row r="102" spans="14:16" x14ac:dyDescent="0.25">
      <c r="N102" s="118"/>
      <c r="O102" s="118"/>
      <c r="P102" s="118"/>
    </row>
    <row r="103" spans="14:16" x14ac:dyDescent="0.25">
      <c r="N103" s="118"/>
      <c r="O103" s="118"/>
      <c r="P103" s="118"/>
    </row>
    <row r="104" spans="14:16" x14ac:dyDescent="0.25">
      <c r="N104" s="118"/>
      <c r="O104" s="118"/>
      <c r="P104" s="118"/>
    </row>
    <row r="105" spans="14:16" x14ac:dyDescent="0.25">
      <c r="N105" s="118"/>
      <c r="O105" s="118"/>
      <c r="P105" s="118"/>
    </row>
    <row r="106" spans="14:16" x14ac:dyDescent="0.25">
      <c r="N106" s="118"/>
      <c r="O106" s="118"/>
      <c r="P106" s="118"/>
    </row>
    <row r="107" spans="14:16" x14ac:dyDescent="0.25">
      <c r="N107" s="118"/>
      <c r="O107" s="118"/>
      <c r="P107" s="118"/>
    </row>
    <row r="108" spans="14:16" x14ac:dyDescent="0.25">
      <c r="N108" s="118"/>
      <c r="O108" s="118"/>
      <c r="P108" s="118"/>
    </row>
    <row r="109" spans="14:16" x14ac:dyDescent="0.25">
      <c r="N109" s="118"/>
      <c r="O109" s="118"/>
      <c r="P109" s="118"/>
    </row>
    <row r="110" spans="14:16" x14ac:dyDescent="0.25">
      <c r="N110" s="118"/>
      <c r="O110" s="118"/>
      <c r="P110" s="118"/>
    </row>
    <row r="111" spans="14:16" x14ac:dyDescent="0.25">
      <c r="N111" s="118"/>
      <c r="O111" s="118"/>
      <c r="P111" s="118"/>
    </row>
    <row r="112" spans="14:16" x14ac:dyDescent="0.25">
      <c r="N112" s="118"/>
      <c r="O112" s="118"/>
      <c r="P112" s="118"/>
    </row>
    <row r="113" spans="14:16" x14ac:dyDescent="0.25">
      <c r="N113" s="118"/>
      <c r="O113" s="118"/>
      <c r="P113" s="118"/>
    </row>
    <row r="114" spans="14:16" x14ac:dyDescent="0.25">
      <c r="N114" s="118"/>
      <c r="O114" s="118"/>
      <c r="P114" s="118"/>
    </row>
    <row r="115" spans="14:16" x14ac:dyDescent="0.25">
      <c r="N115" s="118"/>
      <c r="O115" s="118"/>
      <c r="P115" s="118"/>
    </row>
    <row r="116" spans="14:16" x14ac:dyDescent="0.25">
      <c r="N116" s="118"/>
      <c r="O116" s="118"/>
      <c r="P116" s="118"/>
    </row>
    <row r="117" spans="14:16" x14ac:dyDescent="0.25">
      <c r="N117" s="118"/>
      <c r="O117" s="118"/>
      <c r="P117" s="118"/>
    </row>
    <row r="118" spans="14:16" x14ac:dyDescent="0.25">
      <c r="N118" s="118"/>
      <c r="O118" s="118"/>
      <c r="P118" s="118"/>
    </row>
    <row r="119" spans="14:16" x14ac:dyDescent="0.25">
      <c r="N119" s="118"/>
      <c r="O119" s="118"/>
      <c r="P119" s="118"/>
    </row>
    <row r="120" spans="14:16" x14ac:dyDescent="0.25">
      <c r="N120" s="118"/>
      <c r="O120" s="118"/>
      <c r="P120" s="118"/>
    </row>
    <row r="121" spans="14:16" x14ac:dyDescent="0.25">
      <c r="N121" s="118"/>
      <c r="O121" s="118"/>
      <c r="P121" s="118"/>
    </row>
    <row r="122" spans="14:16" x14ac:dyDescent="0.25">
      <c r="N122" s="118"/>
      <c r="O122" s="118"/>
      <c r="P122" s="118"/>
    </row>
    <row r="123" spans="14:16" x14ac:dyDescent="0.25">
      <c r="N123" s="118"/>
      <c r="O123" s="118"/>
      <c r="P123" s="118"/>
    </row>
    <row r="124" spans="14:16" x14ac:dyDescent="0.25">
      <c r="N124" s="118"/>
      <c r="O124" s="118"/>
      <c r="P124" s="118"/>
    </row>
    <row r="125" spans="14:16" x14ac:dyDescent="0.25">
      <c r="N125" s="118"/>
      <c r="O125" s="118"/>
      <c r="P125" s="118"/>
    </row>
    <row r="126" spans="14:16" x14ac:dyDescent="0.25">
      <c r="N126" s="118"/>
      <c r="O126" s="118"/>
      <c r="P126" s="118"/>
    </row>
    <row r="127" spans="14:16" x14ac:dyDescent="0.25">
      <c r="N127" s="118"/>
      <c r="O127" s="118"/>
      <c r="P127" s="118"/>
    </row>
    <row r="128" spans="14:16" x14ac:dyDescent="0.25">
      <c r="N128" s="118"/>
      <c r="O128" s="118"/>
      <c r="P128" s="118"/>
    </row>
    <row r="129" spans="14:16" x14ac:dyDescent="0.25">
      <c r="N129" s="118"/>
      <c r="O129" s="118"/>
      <c r="P129" s="118"/>
    </row>
    <row r="130" spans="14:16" x14ac:dyDescent="0.25">
      <c r="N130" s="118"/>
      <c r="O130" s="118"/>
      <c r="P130" s="118"/>
    </row>
    <row r="131" spans="14:16" x14ac:dyDescent="0.25">
      <c r="N131" s="118"/>
      <c r="O131" s="118"/>
      <c r="P131" s="118"/>
    </row>
    <row r="132" spans="14:16" x14ac:dyDescent="0.25">
      <c r="N132" s="118"/>
      <c r="O132" s="118"/>
      <c r="P132" s="118"/>
    </row>
    <row r="133" spans="14:16" x14ac:dyDescent="0.25">
      <c r="N133" s="118"/>
      <c r="O133" s="118"/>
      <c r="P133" s="118"/>
    </row>
    <row r="134" spans="14:16" x14ac:dyDescent="0.25">
      <c r="N134" s="118"/>
      <c r="O134" s="118"/>
      <c r="P134" s="118"/>
    </row>
    <row r="135" spans="14:16" x14ac:dyDescent="0.25">
      <c r="N135" s="118"/>
      <c r="O135" s="118"/>
      <c r="P135" s="118"/>
    </row>
    <row r="136" spans="14:16" x14ac:dyDescent="0.25">
      <c r="N136" s="118"/>
      <c r="O136" s="118"/>
      <c r="P136" s="118"/>
    </row>
    <row r="137" spans="14:16" x14ac:dyDescent="0.25">
      <c r="N137" s="118"/>
      <c r="O137" s="118"/>
      <c r="P137" s="118"/>
    </row>
    <row r="138" spans="14:16" x14ac:dyDescent="0.25">
      <c r="N138" s="118"/>
      <c r="O138" s="118"/>
      <c r="P138" s="118"/>
    </row>
    <row r="139" spans="14:16" x14ac:dyDescent="0.25">
      <c r="N139" s="118"/>
      <c r="O139" s="118"/>
      <c r="P139" s="118"/>
    </row>
    <row r="140" spans="14:16" x14ac:dyDescent="0.25">
      <c r="N140" s="118"/>
      <c r="O140" s="118"/>
      <c r="P140" s="118"/>
    </row>
    <row r="141" spans="14:16" x14ac:dyDescent="0.25">
      <c r="N141" s="118"/>
      <c r="O141" s="118"/>
      <c r="P141" s="118"/>
    </row>
    <row r="142" spans="14:16" x14ac:dyDescent="0.25">
      <c r="N142" s="118"/>
      <c r="O142" s="118"/>
      <c r="P142" s="118"/>
    </row>
    <row r="143" spans="14:16" x14ac:dyDescent="0.25">
      <c r="N143" s="118"/>
      <c r="O143" s="118"/>
      <c r="P143" s="118"/>
    </row>
    <row r="144" spans="14:16" x14ac:dyDescent="0.25">
      <c r="N144" s="118"/>
      <c r="O144" s="118"/>
      <c r="P144" s="118"/>
    </row>
    <row r="145" spans="14:16" x14ac:dyDescent="0.25">
      <c r="N145" s="118"/>
      <c r="O145" s="118"/>
      <c r="P145" s="118"/>
    </row>
    <row r="146" spans="14:16" x14ac:dyDescent="0.25">
      <c r="N146" s="118"/>
      <c r="O146" s="118"/>
      <c r="P146" s="118"/>
    </row>
    <row r="147" spans="14:16" x14ac:dyDescent="0.25">
      <c r="N147" s="118"/>
      <c r="O147" s="118"/>
      <c r="P147" s="118"/>
    </row>
    <row r="148" spans="14:16" x14ac:dyDescent="0.25">
      <c r="N148" s="118"/>
      <c r="O148" s="118"/>
      <c r="P148" s="118"/>
    </row>
    <row r="149" spans="14:16" x14ac:dyDescent="0.25">
      <c r="N149" s="118"/>
      <c r="O149" s="118"/>
      <c r="P149" s="118"/>
    </row>
    <row r="150" spans="14:16" x14ac:dyDescent="0.25">
      <c r="N150" s="118"/>
      <c r="O150" s="118"/>
      <c r="P150" s="118"/>
    </row>
    <row r="151" spans="14:16" x14ac:dyDescent="0.25">
      <c r="N151" s="118"/>
      <c r="O151" s="118"/>
      <c r="P151" s="118"/>
    </row>
    <row r="152" spans="14:16" x14ac:dyDescent="0.25">
      <c r="N152" s="118"/>
      <c r="O152" s="118"/>
      <c r="P152" s="118"/>
    </row>
    <row r="153" spans="14:16" x14ac:dyDescent="0.25">
      <c r="N153" s="118"/>
      <c r="O153" s="118"/>
      <c r="P153" s="118"/>
    </row>
    <row r="154" spans="14:16" x14ac:dyDescent="0.25">
      <c r="N154" s="118"/>
      <c r="O154" s="118"/>
      <c r="P154" s="118"/>
    </row>
    <row r="155" spans="14:16" x14ac:dyDescent="0.25">
      <c r="N155" s="118"/>
      <c r="O155" s="118"/>
      <c r="P155" s="118"/>
    </row>
    <row r="156" spans="14:16" x14ac:dyDescent="0.25">
      <c r="N156" s="118"/>
      <c r="O156" s="118"/>
      <c r="P156" s="118"/>
    </row>
    <row r="157" spans="14:16" x14ac:dyDescent="0.25">
      <c r="N157" s="118"/>
      <c r="O157" s="118"/>
      <c r="P157" s="118"/>
    </row>
    <row r="158" spans="14:16" x14ac:dyDescent="0.25">
      <c r="N158" s="118"/>
      <c r="O158" s="118"/>
      <c r="P158" s="118"/>
    </row>
    <row r="159" spans="14:16" x14ac:dyDescent="0.25">
      <c r="N159" s="118"/>
      <c r="O159" s="118"/>
      <c r="P159" s="118"/>
    </row>
    <row r="160" spans="14:16" x14ac:dyDescent="0.25">
      <c r="N160" s="118"/>
      <c r="O160" s="118"/>
      <c r="P160" s="118"/>
    </row>
    <row r="161" spans="14:16" x14ac:dyDescent="0.25">
      <c r="N161" s="118"/>
      <c r="O161" s="118"/>
      <c r="P161" s="118"/>
    </row>
    <row r="162" spans="14:16" x14ac:dyDescent="0.25">
      <c r="N162" s="118"/>
      <c r="O162" s="118"/>
      <c r="P162" s="118"/>
    </row>
    <row r="163" spans="14:16" x14ac:dyDescent="0.25">
      <c r="N163" s="118"/>
      <c r="O163" s="118"/>
      <c r="P163" s="118"/>
    </row>
    <row r="164" spans="14:16" x14ac:dyDescent="0.25">
      <c r="N164" s="118"/>
      <c r="O164" s="118"/>
      <c r="P164" s="118"/>
    </row>
    <row r="165" spans="14:16" x14ac:dyDescent="0.25">
      <c r="N165" s="118"/>
      <c r="O165" s="118"/>
      <c r="P165" s="118"/>
    </row>
    <row r="166" spans="14:16" x14ac:dyDescent="0.25">
      <c r="N166" s="118"/>
      <c r="O166" s="118"/>
      <c r="P166" s="118"/>
    </row>
    <row r="167" spans="14:16" x14ac:dyDescent="0.25">
      <c r="N167" s="118"/>
      <c r="O167" s="118"/>
      <c r="P167" s="118"/>
    </row>
    <row r="168" spans="14:16" x14ac:dyDescent="0.25">
      <c r="N168" s="118"/>
      <c r="O168" s="118"/>
      <c r="P168" s="118"/>
    </row>
    <row r="169" spans="14:16" x14ac:dyDescent="0.25">
      <c r="N169" s="118"/>
      <c r="O169" s="118"/>
      <c r="P169" s="118"/>
    </row>
    <row r="170" spans="14:16" x14ac:dyDescent="0.25">
      <c r="N170" s="118"/>
      <c r="O170" s="118"/>
      <c r="P170" s="118"/>
    </row>
    <row r="171" spans="14:16" x14ac:dyDescent="0.25">
      <c r="N171" s="118"/>
      <c r="O171" s="118"/>
      <c r="P171" s="118"/>
    </row>
    <row r="172" spans="14:16" x14ac:dyDescent="0.25">
      <c r="N172" s="118"/>
      <c r="O172" s="118"/>
      <c r="P172" s="118"/>
    </row>
    <row r="173" spans="14:16" x14ac:dyDescent="0.25">
      <c r="N173" s="118"/>
      <c r="O173" s="118"/>
      <c r="P173" s="118"/>
    </row>
    <row r="174" spans="14:16" x14ac:dyDescent="0.25">
      <c r="N174" s="118"/>
      <c r="O174" s="118"/>
      <c r="P174" s="118"/>
    </row>
    <row r="175" spans="14:16" x14ac:dyDescent="0.25">
      <c r="N175" s="118"/>
      <c r="O175" s="118"/>
      <c r="P175" s="118"/>
    </row>
    <row r="176" spans="14:16" x14ac:dyDescent="0.25">
      <c r="N176" s="118"/>
      <c r="O176" s="118"/>
      <c r="P176" s="118"/>
    </row>
    <row r="177" spans="14:16" x14ac:dyDescent="0.25">
      <c r="N177" s="118"/>
      <c r="O177" s="118"/>
      <c r="P177" s="118"/>
    </row>
    <row r="178" spans="14:16" x14ac:dyDescent="0.25">
      <c r="N178" s="118"/>
      <c r="O178" s="118"/>
      <c r="P178" s="118"/>
    </row>
    <row r="179" spans="14:16" x14ac:dyDescent="0.25">
      <c r="N179" s="118"/>
      <c r="O179" s="118"/>
      <c r="P179" s="118"/>
    </row>
    <row r="180" spans="14:16" x14ac:dyDescent="0.25">
      <c r="N180" s="118"/>
      <c r="O180" s="118"/>
      <c r="P180" s="118"/>
    </row>
    <row r="181" spans="14:16" x14ac:dyDescent="0.25">
      <c r="N181" s="118"/>
      <c r="O181" s="118"/>
      <c r="P181" s="118"/>
    </row>
    <row r="182" spans="14:16" x14ac:dyDescent="0.25">
      <c r="N182" s="118"/>
      <c r="O182" s="118"/>
      <c r="P182" s="118"/>
    </row>
    <row r="183" spans="14:16" x14ac:dyDescent="0.25">
      <c r="N183" s="118"/>
      <c r="O183" s="118"/>
      <c r="P183" s="118"/>
    </row>
    <row r="184" spans="14:16" x14ac:dyDescent="0.25">
      <c r="N184" s="118"/>
      <c r="O184" s="118"/>
      <c r="P184" s="118"/>
    </row>
    <row r="185" spans="14:16" x14ac:dyDescent="0.25">
      <c r="N185" s="118"/>
      <c r="O185" s="118"/>
      <c r="P185" s="118"/>
    </row>
    <row r="186" spans="14:16" x14ac:dyDescent="0.25">
      <c r="N186" s="118"/>
      <c r="O186" s="118"/>
      <c r="P186" s="118"/>
    </row>
    <row r="187" spans="14:16" x14ac:dyDescent="0.25">
      <c r="N187" s="118"/>
      <c r="O187" s="118"/>
      <c r="P187" s="118"/>
    </row>
    <row r="188" spans="14:16" x14ac:dyDescent="0.25">
      <c r="N188" s="118"/>
      <c r="O188" s="118"/>
      <c r="P188" s="118"/>
    </row>
    <row r="189" spans="14:16" x14ac:dyDescent="0.25">
      <c r="N189" s="118"/>
      <c r="O189" s="118"/>
      <c r="P189" s="118"/>
    </row>
    <row r="190" spans="14:16" x14ac:dyDescent="0.25">
      <c r="N190" s="118"/>
      <c r="O190" s="118"/>
      <c r="P190" s="118"/>
    </row>
    <row r="191" spans="14:16" x14ac:dyDescent="0.25">
      <c r="N191" s="118"/>
      <c r="O191" s="118"/>
      <c r="P191" s="118"/>
    </row>
    <row r="192" spans="14:16" x14ac:dyDescent="0.25">
      <c r="N192" s="118"/>
      <c r="O192" s="118"/>
      <c r="P192" s="118"/>
    </row>
    <row r="193" spans="14:16" x14ac:dyDescent="0.25">
      <c r="N193" s="118"/>
      <c r="O193" s="118"/>
      <c r="P193" s="118"/>
    </row>
    <row r="194" spans="14:16" x14ac:dyDescent="0.25">
      <c r="N194" s="118"/>
      <c r="O194" s="118"/>
      <c r="P194" s="118"/>
    </row>
    <row r="195" spans="14:16" x14ac:dyDescent="0.25">
      <c r="N195" s="118"/>
      <c r="O195" s="118"/>
      <c r="P195" s="118"/>
    </row>
    <row r="196" spans="14:16" x14ac:dyDescent="0.25">
      <c r="N196" s="118"/>
      <c r="O196" s="118"/>
      <c r="P196" s="118"/>
    </row>
    <row r="197" spans="14:16" x14ac:dyDescent="0.25">
      <c r="N197" s="118"/>
      <c r="O197" s="118"/>
      <c r="P197" s="118"/>
    </row>
    <row r="198" spans="14:16" x14ac:dyDescent="0.25">
      <c r="N198" s="118"/>
      <c r="O198" s="118"/>
      <c r="P198" s="118"/>
    </row>
    <row r="199" spans="14:16" x14ac:dyDescent="0.25">
      <c r="N199" s="118"/>
      <c r="O199" s="118"/>
      <c r="P199" s="118"/>
    </row>
    <row r="200" spans="14:16" x14ac:dyDescent="0.25">
      <c r="N200" s="118"/>
      <c r="O200" s="118"/>
      <c r="P200" s="118"/>
    </row>
    <row r="201" spans="14:16" x14ac:dyDescent="0.25">
      <c r="N201" s="118"/>
      <c r="O201" s="118"/>
      <c r="P201" s="118"/>
    </row>
    <row r="202" spans="14:16" x14ac:dyDescent="0.25">
      <c r="N202" s="118"/>
      <c r="O202" s="118"/>
      <c r="P202" s="118"/>
    </row>
    <row r="203" spans="14:16" x14ac:dyDescent="0.25">
      <c r="N203" s="118"/>
      <c r="O203" s="118"/>
      <c r="P203" s="118"/>
    </row>
    <row r="204" spans="14:16" x14ac:dyDescent="0.25">
      <c r="N204" s="118"/>
      <c r="O204" s="118"/>
      <c r="P204" s="118"/>
    </row>
    <row r="205" spans="14:16" x14ac:dyDescent="0.25">
      <c r="N205" s="118"/>
      <c r="O205" s="118"/>
      <c r="P205" s="118"/>
    </row>
    <row r="206" spans="14:16" x14ac:dyDescent="0.25">
      <c r="N206" s="118"/>
      <c r="O206" s="118"/>
      <c r="P206" s="118"/>
    </row>
    <row r="207" spans="14:16" x14ac:dyDescent="0.25">
      <c r="N207" s="118"/>
      <c r="O207" s="118"/>
      <c r="P207" s="118"/>
    </row>
    <row r="208" spans="14:16" x14ac:dyDescent="0.25">
      <c r="N208" s="118"/>
      <c r="O208" s="118"/>
      <c r="P208" s="118"/>
    </row>
    <row r="209" spans="14:16" x14ac:dyDescent="0.25">
      <c r="N209" s="118"/>
      <c r="O209" s="118"/>
      <c r="P209" s="118"/>
    </row>
    <row r="210" spans="14:16" x14ac:dyDescent="0.25">
      <c r="N210" s="118"/>
      <c r="O210" s="118"/>
      <c r="P210" s="118"/>
    </row>
    <row r="211" spans="14:16" x14ac:dyDescent="0.25">
      <c r="N211" s="118"/>
      <c r="O211" s="118"/>
      <c r="P211" s="118"/>
    </row>
    <row r="212" spans="14:16" x14ac:dyDescent="0.25">
      <c r="N212" s="118"/>
      <c r="O212" s="118"/>
      <c r="P212" s="118"/>
    </row>
    <row r="213" spans="14:16" x14ac:dyDescent="0.25">
      <c r="N213" s="118"/>
      <c r="O213" s="118"/>
      <c r="P213" s="118"/>
    </row>
    <row r="214" spans="14:16" x14ac:dyDescent="0.25">
      <c r="N214" s="118"/>
      <c r="O214" s="118"/>
      <c r="P214" s="118"/>
    </row>
    <row r="215" spans="14:16" x14ac:dyDescent="0.25">
      <c r="N215" s="118"/>
      <c r="O215" s="118"/>
      <c r="P215" s="118"/>
    </row>
    <row r="216" spans="14:16" x14ac:dyDescent="0.25">
      <c r="N216" s="118"/>
      <c r="O216" s="118"/>
      <c r="P216" s="118"/>
    </row>
    <row r="217" spans="14:16" x14ac:dyDescent="0.25">
      <c r="N217" s="118"/>
      <c r="O217" s="118"/>
      <c r="P217" s="118"/>
    </row>
    <row r="218" spans="14:16" x14ac:dyDescent="0.25">
      <c r="N218" s="118"/>
      <c r="O218" s="118"/>
      <c r="P218" s="118"/>
    </row>
    <row r="219" spans="14:16" x14ac:dyDescent="0.25">
      <c r="N219" s="118"/>
      <c r="O219" s="118"/>
      <c r="P219" s="118"/>
    </row>
    <row r="220" spans="14:16" x14ac:dyDescent="0.25">
      <c r="N220" s="118"/>
      <c r="O220" s="118"/>
      <c r="P220" s="118"/>
    </row>
    <row r="221" spans="14:16" x14ac:dyDescent="0.25">
      <c r="N221" s="118"/>
      <c r="O221" s="118"/>
      <c r="P221" s="118"/>
    </row>
    <row r="222" spans="14:16" x14ac:dyDescent="0.25">
      <c r="N222" s="118"/>
      <c r="O222" s="118"/>
      <c r="P222" s="118"/>
    </row>
    <row r="223" spans="14:16" x14ac:dyDescent="0.25">
      <c r="N223" s="118"/>
      <c r="O223" s="118"/>
      <c r="P223" s="118"/>
    </row>
    <row r="224" spans="14:16" x14ac:dyDescent="0.25">
      <c r="N224" s="118"/>
      <c r="O224" s="118"/>
      <c r="P224" s="118"/>
    </row>
    <row r="225" spans="14:16" x14ac:dyDescent="0.25">
      <c r="N225" s="118"/>
      <c r="O225" s="118"/>
      <c r="P225" s="118"/>
    </row>
    <row r="226" spans="14:16" x14ac:dyDescent="0.25">
      <c r="N226" s="118"/>
      <c r="O226" s="118"/>
      <c r="P226" s="118"/>
    </row>
    <row r="227" spans="14:16" x14ac:dyDescent="0.25">
      <c r="N227" s="118"/>
      <c r="O227" s="118"/>
      <c r="P227" s="118"/>
    </row>
    <row r="228" spans="14:16" x14ac:dyDescent="0.25">
      <c r="N228" s="118"/>
      <c r="O228" s="118"/>
      <c r="P228" s="118"/>
    </row>
    <row r="229" spans="14:16" x14ac:dyDescent="0.25">
      <c r="N229" s="118"/>
      <c r="O229" s="118"/>
      <c r="P229" s="118"/>
    </row>
    <row r="230" spans="14:16" x14ac:dyDescent="0.25">
      <c r="N230" s="118"/>
      <c r="O230" s="118"/>
      <c r="P230" s="118"/>
    </row>
    <row r="231" spans="14:16" x14ac:dyDescent="0.25">
      <c r="N231" s="118"/>
      <c r="O231" s="118"/>
      <c r="P231" s="118"/>
    </row>
    <row r="232" spans="14:16" x14ac:dyDescent="0.25">
      <c r="N232" s="118"/>
      <c r="O232" s="118"/>
      <c r="P232" s="118"/>
    </row>
    <row r="233" spans="14:16" x14ac:dyDescent="0.25">
      <c r="N233" s="118"/>
      <c r="O233" s="118"/>
      <c r="P233" s="118"/>
    </row>
    <row r="234" spans="14:16" x14ac:dyDescent="0.25">
      <c r="N234" s="118"/>
      <c r="O234" s="118"/>
      <c r="P234" s="118"/>
    </row>
    <row r="235" spans="14:16" x14ac:dyDescent="0.25">
      <c r="N235" s="118"/>
      <c r="O235" s="118"/>
      <c r="P235" s="118"/>
    </row>
    <row r="236" spans="14:16" x14ac:dyDescent="0.25">
      <c r="N236" s="118"/>
      <c r="O236" s="118"/>
      <c r="P236" s="118"/>
    </row>
    <row r="237" spans="14:16" x14ac:dyDescent="0.25">
      <c r="N237" s="118"/>
      <c r="O237" s="118"/>
      <c r="P237" s="118"/>
    </row>
    <row r="238" spans="14:16" x14ac:dyDescent="0.25">
      <c r="N238" s="118"/>
      <c r="O238" s="118"/>
      <c r="P238" s="118"/>
    </row>
    <row r="239" spans="14:16" x14ac:dyDescent="0.25">
      <c r="N239" s="118"/>
      <c r="O239" s="118"/>
      <c r="P239" s="118"/>
    </row>
    <row r="240" spans="14:16" x14ac:dyDescent="0.25">
      <c r="N240" s="118"/>
      <c r="O240" s="118"/>
      <c r="P240" s="118"/>
    </row>
    <row r="241" spans="14:16" x14ac:dyDescent="0.25">
      <c r="N241" s="118"/>
      <c r="O241" s="118"/>
      <c r="P241" s="118"/>
    </row>
    <row r="242" spans="14:16" x14ac:dyDescent="0.25">
      <c r="N242" s="118"/>
      <c r="O242" s="118"/>
      <c r="P242" s="118"/>
    </row>
    <row r="243" spans="14:16" x14ac:dyDescent="0.25">
      <c r="N243" s="118"/>
      <c r="O243" s="118"/>
      <c r="P243" s="118"/>
    </row>
    <row r="244" spans="14:16" x14ac:dyDescent="0.25">
      <c r="N244" s="118"/>
      <c r="O244" s="118"/>
      <c r="P244" s="118"/>
    </row>
    <row r="245" spans="14:16" x14ac:dyDescent="0.25">
      <c r="N245" s="118"/>
      <c r="O245" s="118"/>
      <c r="P245" s="118"/>
    </row>
    <row r="246" spans="14:16" x14ac:dyDescent="0.25">
      <c r="N246" s="118"/>
      <c r="O246" s="118"/>
      <c r="P246" s="118"/>
    </row>
    <row r="247" spans="14:16" x14ac:dyDescent="0.25">
      <c r="N247" s="118"/>
      <c r="O247" s="118"/>
      <c r="P247" s="118"/>
    </row>
    <row r="248" spans="14:16" x14ac:dyDescent="0.25">
      <c r="N248" s="118"/>
      <c r="O248" s="118"/>
      <c r="P248" s="118"/>
    </row>
    <row r="249" spans="14:16" x14ac:dyDescent="0.25">
      <c r="N249" s="118"/>
      <c r="O249" s="118"/>
      <c r="P249" s="118"/>
    </row>
    <row r="250" spans="14:16" x14ac:dyDescent="0.25">
      <c r="N250" s="118"/>
      <c r="O250" s="118"/>
      <c r="P250" s="118"/>
    </row>
    <row r="251" spans="14:16" x14ac:dyDescent="0.25">
      <c r="N251" s="118"/>
      <c r="O251" s="118"/>
      <c r="P251" s="118"/>
    </row>
    <row r="252" spans="14:16" x14ac:dyDescent="0.25">
      <c r="N252" s="118"/>
      <c r="O252" s="118"/>
      <c r="P252" s="118"/>
    </row>
    <row r="253" spans="14:16" x14ac:dyDescent="0.25">
      <c r="N253" s="118"/>
      <c r="O253" s="118"/>
      <c r="P253" s="118"/>
    </row>
    <row r="254" spans="14:16" x14ac:dyDescent="0.25">
      <c r="N254" s="118"/>
      <c r="O254" s="118"/>
      <c r="P254" s="118"/>
    </row>
    <row r="255" spans="14:16" x14ac:dyDescent="0.25">
      <c r="N255" s="118"/>
      <c r="O255" s="118"/>
      <c r="P255" s="118"/>
    </row>
    <row r="256" spans="14:16" x14ac:dyDescent="0.25">
      <c r="N256" s="118"/>
      <c r="O256" s="118"/>
      <c r="P256" s="118"/>
    </row>
    <row r="257" spans="14:16" x14ac:dyDescent="0.25">
      <c r="N257" s="118"/>
      <c r="O257" s="118"/>
      <c r="P257" s="118"/>
    </row>
    <row r="258" spans="14:16" x14ac:dyDescent="0.25">
      <c r="N258" s="118"/>
      <c r="O258" s="118"/>
      <c r="P258" s="118"/>
    </row>
    <row r="259" spans="14:16" x14ac:dyDescent="0.25">
      <c r="N259" s="118"/>
      <c r="O259" s="118"/>
      <c r="P259" s="118"/>
    </row>
    <row r="260" spans="14:16" x14ac:dyDescent="0.25">
      <c r="N260" s="118"/>
      <c r="O260" s="118"/>
      <c r="P260" s="118"/>
    </row>
    <row r="261" spans="14:16" x14ac:dyDescent="0.25">
      <c r="N261" s="118"/>
      <c r="O261" s="118"/>
      <c r="P261" s="118"/>
    </row>
    <row r="262" spans="14:16" x14ac:dyDescent="0.25">
      <c r="N262" s="118"/>
      <c r="O262" s="118"/>
      <c r="P262" s="118"/>
    </row>
    <row r="263" spans="14:16" x14ac:dyDescent="0.25">
      <c r="N263" s="118"/>
      <c r="O263" s="118"/>
      <c r="P263" s="118"/>
    </row>
    <row r="264" spans="14:16" x14ac:dyDescent="0.25">
      <c r="N264" s="118"/>
      <c r="O264" s="118"/>
      <c r="P264" s="118"/>
    </row>
    <row r="265" spans="14:16" x14ac:dyDescent="0.25">
      <c r="N265" s="118"/>
      <c r="O265" s="118"/>
      <c r="P265" s="118"/>
    </row>
    <row r="266" spans="14:16" x14ac:dyDescent="0.25">
      <c r="N266" s="118"/>
      <c r="O266" s="118"/>
      <c r="P266" s="118"/>
    </row>
    <row r="267" spans="14:16" x14ac:dyDescent="0.25">
      <c r="N267" s="118"/>
      <c r="O267" s="118"/>
      <c r="P267" s="118"/>
    </row>
    <row r="268" spans="14:16" x14ac:dyDescent="0.25">
      <c r="N268" s="118"/>
      <c r="O268" s="118"/>
      <c r="P268" s="118"/>
    </row>
    <row r="269" spans="14:16" x14ac:dyDescent="0.25">
      <c r="N269" s="118"/>
      <c r="O269" s="118"/>
      <c r="P269" s="118"/>
    </row>
    <row r="270" spans="14:16" x14ac:dyDescent="0.25">
      <c r="N270" s="118"/>
      <c r="O270" s="118"/>
      <c r="P270" s="118"/>
    </row>
    <row r="271" spans="14:16" x14ac:dyDescent="0.25">
      <c r="N271" s="118"/>
      <c r="O271" s="118"/>
      <c r="P271" s="118"/>
    </row>
    <row r="272" spans="14:16" x14ac:dyDescent="0.25">
      <c r="N272" s="118"/>
      <c r="O272" s="118"/>
      <c r="P272" s="118"/>
    </row>
    <row r="273" spans="14:16" x14ac:dyDescent="0.25">
      <c r="N273" s="118"/>
      <c r="O273" s="118"/>
      <c r="P273" s="118"/>
    </row>
    <row r="274" spans="14:16" x14ac:dyDescent="0.25">
      <c r="N274" s="118"/>
      <c r="O274" s="118"/>
      <c r="P274" s="118"/>
    </row>
    <row r="275" spans="14:16" x14ac:dyDescent="0.25">
      <c r="N275" s="118"/>
      <c r="O275" s="118"/>
      <c r="P275" s="118"/>
    </row>
    <row r="276" spans="14:16" x14ac:dyDescent="0.25">
      <c r="N276" s="118"/>
      <c r="O276" s="118"/>
      <c r="P276" s="118"/>
    </row>
    <row r="277" spans="14:16" x14ac:dyDescent="0.25">
      <c r="N277" s="118"/>
      <c r="O277" s="118"/>
      <c r="P277" s="118"/>
    </row>
    <row r="278" spans="14:16" x14ac:dyDescent="0.25">
      <c r="N278" s="118"/>
      <c r="O278" s="118"/>
      <c r="P278" s="118"/>
    </row>
    <row r="279" spans="14:16" x14ac:dyDescent="0.25">
      <c r="N279" s="118"/>
      <c r="O279" s="118"/>
      <c r="P279" s="118"/>
    </row>
    <row r="280" spans="14:16" x14ac:dyDescent="0.25">
      <c r="N280" s="118"/>
      <c r="O280" s="118"/>
      <c r="P280" s="118"/>
    </row>
    <row r="281" spans="14:16" x14ac:dyDescent="0.25">
      <c r="N281" s="118"/>
      <c r="O281" s="118"/>
      <c r="P281" s="118"/>
    </row>
    <row r="282" spans="14:16" x14ac:dyDescent="0.25">
      <c r="N282" s="118"/>
      <c r="O282" s="118"/>
      <c r="P282" s="118"/>
    </row>
    <row r="283" spans="14:16" x14ac:dyDescent="0.25">
      <c r="N283" s="118"/>
      <c r="O283" s="118"/>
      <c r="P283" s="118"/>
    </row>
    <row r="284" spans="14:16" x14ac:dyDescent="0.25">
      <c r="N284" s="118"/>
      <c r="O284" s="118"/>
      <c r="P284" s="118"/>
    </row>
    <row r="285" spans="14:16" x14ac:dyDescent="0.25">
      <c r="N285" s="118"/>
      <c r="O285" s="118"/>
      <c r="P285" s="118"/>
    </row>
    <row r="286" spans="14:16" x14ac:dyDescent="0.25">
      <c r="N286" s="118"/>
      <c r="O286" s="118"/>
      <c r="P286" s="118"/>
    </row>
    <row r="287" spans="14:16" x14ac:dyDescent="0.25">
      <c r="N287" s="118"/>
      <c r="O287" s="118"/>
      <c r="P287" s="118"/>
    </row>
    <row r="288" spans="14:16" x14ac:dyDescent="0.25">
      <c r="N288" s="118"/>
      <c r="O288" s="118"/>
      <c r="P288" s="118"/>
    </row>
    <row r="289" spans="14:16" x14ac:dyDescent="0.25">
      <c r="N289" s="118"/>
      <c r="O289" s="118"/>
      <c r="P289" s="118"/>
    </row>
    <row r="290" spans="14:16" x14ac:dyDescent="0.25">
      <c r="N290" s="118"/>
      <c r="O290" s="118"/>
      <c r="P290" s="118"/>
    </row>
    <row r="291" spans="14:16" x14ac:dyDescent="0.25">
      <c r="N291" s="118"/>
      <c r="O291" s="118"/>
      <c r="P291" s="118"/>
    </row>
    <row r="292" spans="14:16" x14ac:dyDescent="0.25">
      <c r="N292" s="118"/>
      <c r="O292" s="118"/>
      <c r="P292" s="118"/>
    </row>
    <row r="293" spans="14:16" x14ac:dyDescent="0.25">
      <c r="N293" s="118"/>
      <c r="O293" s="118"/>
      <c r="P293" s="118"/>
    </row>
    <row r="294" spans="14:16" x14ac:dyDescent="0.25">
      <c r="N294" s="118"/>
      <c r="O294" s="118"/>
      <c r="P294" s="118"/>
    </row>
    <row r="295" spans="14:16" x14ac:dyDescent="0.25">
      <c r="N295" s="118"/>
      <c r="O295" s="118"/>
      <c r="P295" s="118"/>
    </row>
    <row r="296" spans="14:16" x14ac:dyDescent="0.25">
      <c r="N296" s="118"/>
      <c r="O296" s="118"/>
      <c r="P296" s="118"/>
    </row>
    <row r="297" spans="14:16" x14ac:dyDescent="0.25">
      <c r="N297" s="118"/>
      <c r="O297" s="118"/>
      <c r="P297" s="118"/>
    </row>
    <row r="298" spans="14:16" x14ac:dyDescent="0.25">
      <c r="N298" s="118"/>
      <c r="O298" s="118"/>
      <c r="P298" s="118"/>
    </row>
    <row r="299" spans="14:16" x14ac:dyDescent="0.25">
      <c r="N299" s="118"/>
      <c r="O299" s="118"/>
      <c r="P299" s="118"/>
    </row>
    <row r="300" spans="14:16" x14ac:dyDescent="0.25">
      <c r="N300" s="118"/>
      <c r="O300" s="118"/>
      <c r="P300" s="118"/>
    </row>
    <row r="301" spans="14:16" x14ac:dyDescent="0.25">
      <c r="N301" s="118"/>
      <c r="O301" s="118"/>
      <c r="P301" s="118"/>
    </row>
    <row r="302" spans="14:16" x14ac:dyDescent="0.25">
      <c r="N302" s="118"/>
      <c r="O302" s="118"/>
      <c r="P302" s="118"/>
    </row>
    <row r="303" spans="14:16" x14ac:dyDescent="0.25">
      <c r="N303" s="118"/>
      <c r="O303" s="118"/>
      <c r="P303" s="118"/>
    </row>
    <row r="304" spans="14:16" x14ac:dyDescent="0.25">
      <c r="N304" s="118"/>
      <c r="O304" s="118"/>
      <c r="P304" s="118"/>
    </row>
    <row r="305" spans="14:16" x14ac:dyDescent="0.25">
      <c r="N305" s="118"/>
      <c r="O305" s="118"/>
      <c r="P305" s="118"/>
    </row>
    <row r="306" spans="14:16" x14ac:dyDescent="0.25">
      <c r="N306" s="118"/>
      <c r="O306" s="118"/>
      <c r="P306" s="118"/>
    </row>
    <row r="307" spans="14:16" x14ac:dyDescent="0.25">
      <c r="N307" s="118"/>
      <c r="O307" s="118"/>
      <c r="P307" s="118"/>
    </row>
    <row r="308" spans="14:16" x14ac:dyDescent="0.25">
      <c r="N308" s="118"/>
      <c r="O308" s="118"/>
      <c r="P308" s="118"/>
    </row>
    <row r="309" spans="14:16" x14ac:dyDescent="0.25">
      <c r="N309" s="118"/>
      <c r="O309" s="118"/>
      <c r="P309" s="118"/>
    </row>
    <row r="310" spans="14:16" x14ac:dyDescent="0.25">
      <c r="N310" s="118"/>
      <c r="O310" s="118"/>
      <c r="P310" s="118"/>
    </row>
    <row r="311" spans="14:16" x14ac:dyDescent="0.25">
      <c r="N311" s="118"/>
      <c r="O311" s="118"/>
      <c r="P311" s="118"/>
    </row>
    <row r="312" spans="14:16" x14ac:dyDescent="0.25">
      <c r="N312" s="118"/>
      <c r="O312" s="118"/>
      <c r="P312" s="118"/>
    </row>
    <row r="313" spans="14:16" x14ac:dyDescent="0.25">
      <c r="N313" s="118"/>
      <c r="O313" s="118"/>
      <c r="P313" s="118"/>
    </row>
    <row r="314" spans="14:16" x14ac:dyDescent="0.25">
      <c r="N314" s="118"/>
      <c r="O314" s="118"/>
      <c r="P314" s="118"/>
    </row>
    <row r="315" spans="14:16" x14ac:dyDescent="0.25">
      <c r="N315" s="118"/>
      <c r="O315" s="118"/>
      <c r="P315" s="118"/>
    </row>
    <row r="316" spans="14:16" x14ac:dyDescent="0.25">
      <c r="N316" s="118"/>
      <c r="O316" s="118"/>
      <c r="P316" s="118"/>
    </row>
    <row r="317" spans="14:16" x14ac:dyDescent="0.25">
      <c r="N317" s="118"/>
      <c r="O317" s="118"/>
      <c r="P317" s="118"/>
    </row>
    <row r="318" spans="14:16" x14ac:dyDescent="0.25">
      <c r="N318" s="118"/>
      <c r="O318" s="118"/>
      <c r="P318" s="118"/>
    </row>
    <row r="319" spans="14:16" x14ac:dyDescent="0.25">
      <c r="N319" s="118"/>
      <c r="O319" s="118"/>
      <c r="P319" s="118"/>
    </row>
    <row r="320" spans="14:16" x14ac:dyDescent="0.25">
      <c r="N320" s="118"/>
      <c r="O320" s="118"/>
      <c r="P320" s="118"/>
    </row>
    <row r="321" spans="14:16" x14ac:dyDescent="0.25">
      <c r="N321" s="118"/>
      <c r="O321" s="118"/>
      <c r="P321" s="118"/>
    </row>
    <row r="322" spans="14:16" x14ac:dyDescent="0.25">
      <c r="N322" s="118"/>
      <c r="O322" s="118"/>
      <c r="P322" s="118"/>
    </row>
    <row r="323" spans="14:16" x14ac:dyDescent="0.25">
      <c r="N323" s="118"/>
      <c r="O323" s="118"/>
      <c r="P323" s="118"/>
    </row>
    <row r="324" spans="14:16" x14ac:dyDescent="0.25">
      <c r="N324" s="118"/>
      <c r="O324" s="118"/>
      <c r="P324" s="118"/>
    </row>
    <row r="325" spans="14:16" x14ac:dyDescent="0.25">
      <c r="N325" s="118"/>
      <c r="O325" s="118"/>
      <c r="P325" s="118"/>
    </row>
    <row r="326" spans="14:16" x14ac:dyDescent="0.25">
      <c r="N326" s="118"/>
      <c r="O326" s="118"/>
      <c r="P326" s="118"/>
    </row>
    <row r="327" spans="14:16" x14ac:dyDescent="0.25">
      <c r="N327" s="118"/>
      <c r="O327" s="118"/>
      <c r="P327" s="118"/>
    </row>
    <row r="328" spans="14:16" x14ac:dyDescent="0.25">
      <c r="N328" s="118"/>
      <c r="O328" s="118"/>
      <c r="P328" s="118"/>
    </row>
    <row r="329" spans="14:16" x14ac:dyDescent="0.25">
      <c r="N329" s="118"/>
      <c r="O329" s="118"/>
      <c r="P329" s="118"/>
    </row>
    <row r="330" spans="14:16" x14ac:dyDescent="0.25">
      <c r="N330" s="118"/>
      <c r="O330" s="118"/>
      <c r="P330" s="118"/>
    </row>
    <row r="331" spans="14:16" x14ac:dyDescent="0.25">
      <c r="N331" s="118"/>
      <c r="O331" s="118"/>
      <c r="P331" s="118"/>
    </row>
    <row r="332" spans="14:16" x14ac:dyDescent="0.25">
      <c r="N332" s="118"/>
      <c r="O332" s="118"/>
      <c r="P332" s="118"/>
    </row>
    <row r="333" spans="14:16" x14ac:dyDescent="0.25">
      <c r="N333" s="118"/>
      <c r="O333" s="118"/>
      <c r="P333" s="118"/>
    </row>
    <row r="334" spans="14:16" x14ac:dyDescent="0.25">
      <c r="N334" s="118"/>
      <c r="O334" s="118"/>
      <c r="P334" s="118"/>
    </row>
    <row r="335" spans="14:16" x14ac:dyDescent="0.25">
      <c r="N335" s="118"/>
      <c r="O335" s="118"/>
      <c r="P335" s="118"/>
    </row>
    <row r="336" spans="14:16" x14ac:dyDescent="0.25">
      <c r="N336" s="118"/>
      <c r="O336" s="118"/>
      <c r="P336" s="118"/>
    </row>
    <row r="337" spans="14:16" x14ac:dyDescent="0.25">
      <c r="N337" s="118"/>
      <c r="O337" s="118"/>
      <c r="P337" s="118"/>
    </row>
    <row r="338" spans="14:16" x14ac:dyDescent="0.25">
      <c r="N338" s="118"/>
      <c r="O338" s="118"/>
      <c r="P338" s="118"/>
    </row>
    <row r="339" spans="14:16" x14ac:dyDescent="0.25">
      <c r="N339" s="118"/>
      <c r="O339" s="118"/>
      <c r="P339" s="118"/>
    </row>
    <row r="340" spans="14:16" x14ac:dyDescent="0.25">
      <c r="N340" s="118"/>
      <c r="O340" s="118"/>
      <c r="P340" s="118"/>
    </row>
    <row r="341" spans="14:16" x14ac:dyDescent="0.25">
      <c r="N341" s="118"/>
      <c r="O341" s="118"/>
      <c r="P341" s="118"/>
    </row>
    <row r="342" spans="14:16" x14ac:dyDescent="0.25">
      <c r="N342" s="118"/>
      <c r="O342" s="118"/>
      <c r="P342" s="118"/>
    </row>
    <row r="343" spans="14:16" x14ac:dyDescent="0.25">
      <c r="N343" s="118"/>
      <c r="O343" s="118"/>
      <c r="P343" s="118"/>
    </row>
    <row r="344" spans="14:16" x14ac:dyDescent="0.25">
      <c r="N344" s="118"/>
      <c r="O344" s="118"/>
      <c r="P344" s="118"/>
    </row>
    <row r="345" spans="14:16" x14ac:dyDescent="0.25">
      <c r="N345" s="118"/>
      <c r="O345" s="118"/>
      <c r="P345" s="118"/>
    </row>
    <row r="346" spans="14:16" x14ac:dyDescent="0.25">
      <c r="N346" s="118"/>
      <c r="O346" s="118"/>
      <c r="P346" s="118"/>
    </row>
    <row r="347" spans="14:16" x14ac:dyDescent="0.25">
      <c r="N347" s="118"/>
      <c r="O347" s="118"/>
      <c r="P347" s="118"/>
    </row>
    <row r="348" spans="14:16" x14ac:dyDescent="0.25">
      <c r="N348" s="118"/>
      <c r="O348" s="118"/>
      <c r="P348" s="118"/>
    </row>
    <row r="349" spans="14:16" x14ac:dyDescent="0.25">
      <c r="N349" s="118"/>
      <c r="O349" s="118"/>
      <c r="P349" s="118"/>
    </row>
    <row r="350" spans="14:16" x14ac:dyDescent="0.25">
      <c r="N350" s="118"/>
      <c r="O350" s="118"/>
      <c r="P350" s="118"/>
    </row>
    <row r="351" spans="14:16" x14ac:dyDescent="0.25">
      <c r="N351" s="118"/>
      <c r="O351" s="118"/>
      <c r="P351" s="118"/>
    </row>
    <row r="352" spans="14:16" x14ac:dyDescent="0.25">
      <c r="N352" s="118"/>
      <c r="O352" s="118"/>
      <c r="P352" s="118"/>
    </row>
    <row r="353" spans="14:16" x14ac:dyDescent="0.25">
      <c r="N353" s="118"/>
      <c r="O353" s="118"/>
      <c r="P353" s="118"/>
    </row>
    <row r="354" spans="14:16" x14ac:dyDescent="0.25">
      <c r="N354" s="118"/>
      <c r="O354" s="118"/>
      <c r="P354" s="118"/>
    </row>
    <row r="355" spans="14:16" x14ac:dyDescent="0.25">
      <c r="N355" s="118"/>
      <c r="O355" s="118"/>
      <c r="P355" s="118"/>
    </row>
    <row r="356" spans="14:16" x14ac:dyDescent="0.25">
      <c r="N356" s="118"/>
      <c r="O356" s="118"/>
      <c r="P356" s="118"/>
    </row>
    <row r="357" spans="14:16" x14ac:dyDescent="0.25">
      <c r="N357" s="118"/>
      <c r="O357" s="118"/>
      <c r="P357" s="118"/>
    </row>
    <row r="358" spans="14:16" x14ac:dyDescent="0.25">
      <c r="N358" s="118"/>
      <c r="O358" s="118"/>
      <c r="P358" s="118"/>
    </row>
    <row r="359" spans="14:16" x14ac:dyDescent="0.25">
      <c r="N359" s="118"/>
      <c r="O359" s="118"/>
      <c r="P359" s="118"/>
    </row>
    <row r="360" spans="14:16" x14ac:dyDescent="0.25">
      <c r="N360" s="118"/>
      <c r="O360" s="118"/>
      <c r="P360" s="118"/>
    </row>
    <row r="361" spans="14:16" x14ac:dyDescent="0.25">
      <c r="N361" s="118"/>
      <c r="O361" s="118"/>
      <c r="P361" s="118"/>
    </row>
    <row r="362" spans="14:16" x14ac:dyDescent="0.25">
      <c r="N362" s="118"/>
      <c r="O362" s="118"/>
      <c r="P362" s="118"/>
    </row>
    <row r="363" spans="14:16" x14ac:dyDescent="0.25">
      <c r="N363" s="118"/>
      <c r="O363" s="118"/>
      <c r="P363" s="118"/>
    </row>
    <row r="364" spans="14:16" x14ac:dyDescent="0.25">
      <c r="N364" s="118"/>
      <c r="O364" s="118"/>
      <c r="P364" s="118"/>
    </row>
    <row r="365" spans="14:16" x14ac:dyDescent="0.25">
      <c r="N365" s="118"/>
      <c r="O365" s="118"/>
      <c r="P365" s="118"/>
    </row>
    <row r="366" spans="14:16" x14ac:dyDescent="0.25">
      <c r="N366" s="118"/>
      <c r="O366" s="118"/>
      <c r="P366" s="118"/>
    </row>
    <row r="367" spans="14:16" x14ac:dyDescent="0.25">
      <c r="N367" s="118"/>
      <c r="O367" s="118"/>
      <c r="P367" s="118"/>
    </row>
    <row r="368" spans="14:16" x14ac:dyDescent="0.25">
      <c r="N368" s="118"/>
      <c r="O368" s="118"/>
      <c r="P368" s="118"/>
    </row>
    <row r="369" spans="14:16" x14ac:dyDescent="0.25">
      <c r="N369" s="118"/>
      <c r="O369" s="118"/>
      <c r="P369" s="118"/>
    </row>
    <row r="370" spans="14:16" x14ac:dyDescent="0.25">
      <c r="N370" s="118"/>
      <c r="O370" s="118"/>
      <c r="P370" s="118"/>
    </row>
    <row r="371" spans="14:16" x14ac:dyDescent="0.25">
      <c r="N371" s="118"/>
      <c r="O371" s="118"/>
      <c r="P371" s="118"/>
    </row>
    <row r="372" spans="14:16" x14ac:dyDescent="0.25">
      <c r="N372" s="118"/>
      <c r="O372" s="118"/>
      <c r="P372" s="118"/>
    </row>
    <row r="373" spans="14:16" x14ac:dyDescent="0.25">
      <c r="N373" s="118"/>
      <c r="O373" s="118"/>
      <c r="P373" s="118"/>
    </row>
    <row r="374" spans="14:16" x14ac:dyDescent="0.25">
      <c r="N374" s="118"/>
      <c r="O374" s="118"/>
      <c r="P374" s="118"/>
    </row>
    <row r="375" spans="14:16" x14ac:dyDescent="0.25">
      <c r="N375" s="118"/>
      <c r="O375" s="118"/>
      <c r="P375" s="118"/>
    </row>
    <row r="376" spans="14:16" x14ac:dyDescent="0.25">
      <c r="N376" s="118"/>
      <c r="O376" s="118"/>
      <c r="P376" s="118"/>
    </row>
    <row r="377" spans="14:16" x14ac:dyDescent="0.25">
      <c r="N377" s="118"/>
      <c r="O377" s="118"/>
      <c r="P377" s="118"/>
    </row>
    <row r="378" spans="14:16" x14ac:dyDescent="0.25">
      <c r="N378" s="118"/>
      <c r="O378" s="118"/>
      <c r="P378" s="118"/>
    </row>
    <row r="379" spans="14:16" x14ac:dyDescent="0.25">
      <c r="N379" s="118"/>
      <c r="O379" s="118"/>
      <c r="P379" s="118"/>
    </row>
    <row r="380" spans="14:16" x14ac:dyDescent="0.25">
      <c r="N380" s="118"/>
      <c r="O380" s="118"/>
      <c r="P380" s="118"/>
    </row>
    <row r="381" spans="14:16" x14ac:dyDescent="0.25">
      <c r="N381" s="118"/>
      <c r="O381" s="118"/>
      <c r="P381" s="118"/>
    </row>
    <row r="382" spans="14:16" x14ac:dyDescent="0.25">
      <c r="N382" s="118"/>
      <c r="O382" s="118"/>
      <c r="P382" s="118"/>
    </row>
    <row r="383" spans="14:16" x14ac:dyDescent="0.25">
      <c r="N383" s="118"/>
      <c r="O383" s="118"/>
      <c r="P383" s="118"/>
    </row>
    <row r="384" spans="14:16" x14ac:dyDescent="0.25">
      <c r="N384" s="118"/>
      <c r="O384" s="118"/>
      <c r="P384" s="118"/>
    </row>
    <row r="385" spans="14:16" x14ac:dyDescent="0.25">
      <c r="N385" s="118"/>
      <c r="O385" s="118"/>
      <c r="P385" s="118"/>
    </row>
    <row r="386" spans="14:16" x14ac:dyDescent="0.25">
      <c r="N386" s="118"/>
      <c r="O386" s="118"/>
      <c r="P386" s="118"/>
    </row>
    <row r="387" spans="14:16" x14ac:dyDescent="0.25">
      <c r="N387" s="118"/>
      <c r="O387" s="118"/>
      <c r="P387" s="118"/>
    </row>
    <row r="388" spans="14:16" x14ac:dyDescent="0.25">
      <c r="N388" s="118"/>
      <c r="O388" s="118"/>
      <c r="P388" s="118"/>
    </row>
    <row r="389" spans="14:16" x14ac:dyDescent="0.25">
      <c r="N389" s="118"/>
      <c r="O389" s="118"/>
      <c r="P389" s="118"/>
    </row>
    <row r="390" spans="14:16" x14ac:dyDescent="0.25">
      <c r="N390" s="118"/>
      <c r="O390" s="118"/>
      <c r="P390" s="118"/>
    </row>
    <row r="391" spans="14:16" x14ac:dyDescent="0.25">
      <c r="N391" s="118"/>
      <c r="O391" s="118"/>
      <c r="P391" s="118"/>
    </row>
    <row r="392" spans="14:16" x14ac:dyDescent="0.25">
      <c r="N392" s="118"/>
      <c r="O392" s="118"/>
      <c r="P392" s="118"/>
    </row>
    <row r="393" spans="14:16" x14ac:dyDescent="0.25">
      <c r="N393" s="118"/>
      <c r="O393" s="118"/>
      <c r="P393" s="118"/>
    </row>
    <row r="394" spans="14:16" x14ac:dyDescent="0.25">
      <c r="N394" s="118"/>
      <c r="O394" s="118"/>
      <c r="P394" s="118"/>
    </row>
    <row r="395" spans="14:16" x14ac:dyDescent="0.25">
      <c r="N395" s="118"/>
      <c r="O395" s="118"/>
      <c r="P395" s="118"/>
    </row>
    <row r="396" spans="14:16" x14ac:dyDescent="0.25">
      <c r="N396" s="118"/>
      <c r="O396" s="118"/>
      <c r="P396" s="118"/>
    </row>
    <row r="397" spans="14:16" x14ac:dyDescent="0.25">
      <c r="N397" s="118"/>
      <c r="O397" s="118"/>
      <c r="P397" s="118"/>
    </row>
    <row r="398" spans="14:16" x14ac:dyDescent="0.25">
      <c r="N398" s="118"/>
      <c r="O398" s="118"/>
      <c r="P398" s="118"/>
    </row>
    <row r="399" spans="14:16" x14ac:dyDescent="0.25">
      <c r="N399" s="118"/>
      <c r="O399" s="118"/>
      <c r="P399" s="118"/>
    </row>
    <row r="400" spans="14:16" x14ac:dyDescent="0.25">
      <c r="N400" s="118"/>
      <c r="O400" s="118"/>
      <c r="P400" s="118"/>
    </row>
    <row r="401" spans="14:16" x14ac:dyDescent="0.25">
      <c r="N401" s="118"/>
      <c r="O401" s="118"/>
      <c r="P401" s="118"/>
    </row>
    <row r="402" spans="14:16" x14ac:dyDescent="0.25">
      <c r="N402" s="118"/>
      <c r="O402" s="118"/>
      <c r="P402" s="118"/>
    </row>
    <row r="403" spans="14:16" x14ac:dyDescent="0.25">
      <c r="N403" s="118"/>
      <c r="O403" s="118"/>
      <c r="P403" s="118"/>
    </row>
    <row r="404" spans="14:16" x14ac:dyDescent="0.25">
      <c r="N404" s="118"/>
      <c r="O404" s="118"/>
      <c r="P404" s="118"/>
    </row>
    <row r="405" spans="14:16" x14ac:dyDescent="0.25">
      <c r="N405" s="118"/>
      <c r="O405" s="118"/>
      <c r="P405" s="118"/>
    </row>
    <row r="406" spans="14:16" x14ac:dyDescent="0.25">
      <c r="N406" s="118"/>
      <c r="O406" s="118"/>
      <c r="P406" s="118"/>
    </row>
    <row r="407" spans="14:16" x14ac:dyDescent="0.25">
      <c r="N407" s="118"/>
      <c r="O407" s="118"/>
      <c r="P407" s="118"/>
    </row>
    <row r="408" spans="14:16" x14ac:dyDescent="0.25">
      <c r="N408" s="118"/>
      <c r="O408" s="118"/>
      <c r="P408" s="118"/>
    </row>
    <row r="409" spans="14:16" x14ac:dyDescent="0.25">
      <c r="N409" s="118"/>
      <c r="O409" s="118"/>
      <c r="P409" s="118"/>
    </row>
    <row r="410" spans="14:16" x14ac:dyDescent="0.25">
      <c r="N410" s="118"/>
      <c r="O410" s="118"/>
      <c r="P410" s="118"/>
    </row>
    <row r="411" spans="14:16" x14ac:dyDescent="0.25">
      <c r="N411" s="118"/>
      <c r="O411" s="118"/>
      <c r="P411" s="118"/>
    </row>
    <row r="412" spans="14:16" x14ac:dyDescent="0.25">
      <c r="N412" s="118"/>
      <c r="O412" s="118"/>
      <c r="P412" s="118"/>
    </row>
    <row r="413" spans="14:16" x14ac:dyDescent="0.25">
      <c r="N413" s="118"/>
      <c r="O413" s="118"/>
      <c r="P413" s="118"/>
    </row>
    <row r="414" spans="14:16" x14ac:dyDescent="0.25">
      <c r="N414" s="118"/>
      <c r="O414" s="118"/>
      <c r="P414" s="118"/>
    </row>
    <row r="415" spans="14:16" x14ac:dyDescent="0.25">
      <c r="N415" s="118"/>
      <c r="O415" s="118"/>
      <c r="P415" s="118"/>
    </row>
    <row r="416" spans="14:16" x14ac:dyDescent="0.25">
      <c r="N416" s="118"/>
      <c r="O416" s="118"/>
      <c r="P416" s="118"/>
    </row>
    <row r="417" spans="14:16" x14ac:dyDescent="0.25">
      <c r="N417" s="118"/>
      <c r="O417" s="118"/>
      <c r="P417" s="118"/>
    </row>
    <row r="418" spans="14:16" x14ac:dyDescent="0.25">
      <c r="N418" s="118"/>
      <c r="O418" s="118"/>
      <c r="P418" s="118"/>
    </row>
    <row r="419" spans="14:16" x14ac:dyDescent="0.25">
      <c r="N419" s="118"/>
      <c r="O419" s="118"/>
      <c r="P419" s="118"/>
    </row>
    <row r="420" spans="14:16" x14ac:dyDescent="0.25">
      <c r="N420" s="118"/>
      <c r="O420" s="118"/>
      <c r="P420" s="118"/>
    </row>
    <row r="421" spans="14:16" x14ac:dyDescent="0.25">
      <c r="N421" s="118"/>
      <c r="O421" s="118"/>
      <c r="P421" s="118"/>
    </row>
    <row r="422" spans="14:16" x14ac:dyDescent="0.25">
      <c r="N422" s="118"/>
      <c r="O422" s="118"/>
      <c r="P422" s="118"/>
    </row>
    <row r="423" spans="14:16" x14ac:dyDescent="0.25">
      <c r="N423" s="118"/>
      <c r="O423" s="118"/>
      <c r="P423" s="118"/>
    </row>
    <row r="424" spans="14:16" x14ac:dyDescent="0.25">
      <c r="N424" s="118"/>
      <c r="O424" s="118"/>
      <c r="P424" s="118"/>
    </row>
    <row r="425" spans="14:16" x14ac:dyDescent="0.25">
      <c r="N425" s="118"/>
      <c r="O425" s="118"/>
      <c r="P425" s="118"/>
    </row>
    <row r="426" spans="14:16" x14ac:dyDescent="0.25">
      <c r="N426" s="118"/>
      <c r="O426" s="118"/>
      <c r="P426" s="118"/>
    </row>
    <row r="427" spans="14:16" x14ac:dyDescent="0.25">
      <c r="N427" s="118"/>
      <c r="O427" s="118"/>
      <c r="P427" s="118"/>
    </row>
    <row r="428" spans="14:16" x14ac:dyDescent="0.25">
      <c r="N428" s="118"/>
      <c r="O428" s="118"/>
      <c r="P428" s="118"/>
    </row>
    <row r="429" spans="14:16" x14ac:dyDescent="0.25">
      <c r="N429" s="118"/>
      <c r="O429" s="118"/>
      <c r="P429" s="118"/>
    </row>
    <row r="430" spans="14:16" x14ac:dyDescent="0.25">
      <c r="N430" s="118"/>
      <c r="O430" s="118"/>
      <c r="P430" s="118"/>
    </row>
    <row r="431" spans="14:16" x14ac:dyDescent="0.25">
      <c r="N431" s="118"/>
      <c r="O431" s="118"/>
      <c r="P431" s="118"/>
    </row>
    <row r="432" spans="14:16" x14ac:dyDescent="0.25">
      <c r="N432" s="118"/>
      <c r="O432" s="118"/>
      <c r="P432" s="118"/>
    </row>
    <row r="433" spans="14:16" x14ac:dyDescent="0.25">
      <c r="N433" s="118"/>
      <c r="O433" s="118"/>
      <c r="P433" s="118"/>
    </row>
    <row r="434" spans="14:16" x14ac:dyDescent="0.25">
      <c r="N434" s="118"/>
      <c r="O434" s="118"/>
      <c r="P434" s="118"/>
    </row>
    <row r="435" spans="14:16" x14ac:dyDescent="0.25">
      <c r="N435" s="118"/>
      <c r="O435" s="118"/>
      <c r="P435" s="118"/>
    </row>
    <row r="436" spans="14:16" x14ac:dyDescent="0.25">
      <c r="N436" s="118"/>
      <c r="O436" s="118"/>
      <c r="P436" s="118"/>
    </row>
    <row r="437" spans="14:16" x14ac:dyDescent="0.25">
      <c r="N437" s="118"/>
      <c r="O437" s="118"/>
      <c r="P437" s="118"/>
    </row>
    <row r="438" spans="14:16" x14ac:dyDescent="0.25">
      <c r="N438" s="118"/>
      <c r="O438" s="118"/>
      <c r="P438" s="118"/>
    </row>
    <row r="439" spans="14:16" x14ac:dyDescent="0.25">
      <c r="N439" s="118"/>
      <c r="O439" s="118"/>
      <c r="P439" s="118"/>
    </row>
    <row r="440" spans="14:16" x14ac:dyDescent="0.25">
      <c r="N440" s="118"/>
      <c r="O440" s="118"/>
      <c r="P440" s="118"/>
    </row>
    <row r="441" spans="14:16" x14ac:dyDescent="0.25">
      <c r="N441" s="118"/>
      <c r="O441" s="118"/>
      <c r="P441" s="118"/>
    </row>
    <row r="442" spans="14:16" x14ac:dyDescent="0.25">
      <c r="N442" s="118"/>
      <c r="O442" s="118"/>
      <c r="P442" s="118"/>
    </row>
    <row r="443" spans="14:16" x14ac:dyDescent="0.25">
      <c r="N443" s="118"/>
      <c r="O443" s="118"/>
      <c r="P443" s="118"/>
    </row>
    <row r="444" spans="14:16" x14ac:dyDescent="0.25">
      <c r="N444" s="118"/>
      <c r="O444" s="118"/>
      <c r="P444" s="118"/>
    </row>
    <row r="445" spans="14:16" x14ac:dyDescent="0.25">
      <c r="N445" s="118"/>
      <c r="O445" s="118"/>
      <c r="P445" s="118"/>
    </row>
    <row r="446" spans="14:16" x14ac:dyDescent="0.25">
      <c r="N446" s="118"/>
      <c r="O446" s="118"/>
      <c r="P446" s="118"/>
    </row>
    <row r="447" spans="14:16" x14ac:dyDescent="0.25">
      <c r="N447" s="118"/>
      <c r="O447" s="118"/>
      <c r="P447" s="118"/>
    </row>
    <row r="448" spans="14:16" x14ac:dyDescent="0.25">
      <c r="N448" s="118"/>
      <c r="O448" s="118"/>
      <c r="P448" s="118"/>
    </row>
    <row r="449" spans="14:16" x14ac:dyDescent="0.25">
      <c r="N449" s="118"/>
      <c r="O449" s="118"/>
      <c r="P449" s="118"/>
    </row>
    <row r="450" spans="14:16" x14ac:dyDescent="0.25">
      <c r="N450" s="118"/>
      <c r="O450" s="118"/>
      <c r="P450" s="118"/>
    </row>
    <row r="451" spans="14:16" x14ac:dyDescent="0.25">
      <c r="N451" s="118"/>
      <c r="O451" s="118"/>
      <c r="P451" s="118"/>
    </row>
    <row r="452" spans="14:16" x14ac:dyDescent="0.25">
      <c r="N452" s="118"/>
      <c r="O452" s="118"/>
      <c r="P452" s="118"/>
    </row>
    <row r="453" spans="14:16" x14ac:dyDescent="0.25">
      <c r="N453" s="118"/>
      <c r="O453" s="118"/>
      <c r="P453" s="118"/>
    </row>
    <row r="454" spans="14:16" x14ac:dyDescent="0.25">
      <c r="N454" s="118"/>
      <c r="O454" s="118"/>
      <c r="P454" s="118"/>
    </row>
    <row r="455" spans="14:16" x14ac:dyDescent="0.25">
      <c r="N455" s="118"/>
      <c r="O455" s="118"/>
      <c r="P455" s="118"/>
    </row>
    <row r="456" spans="14:16" x14ac:dyDescent="0.25">
      <c r="N456" s="118"/>
      <c r="O456" s="118"/>
      <c r="P456" s="118"/>
    </row>
    <row r="457" spans="14:16" x14ac:dyDescent="0.25">
      <c r="N457" s="118"/>
      <c r="O457" s="118"/>
      <c r="P457" s="118"/>
    </row>
    <row r="458" spans="14:16" x14ac:dyDescent="0.25">
      <c r="N458" s="118"/>
      <c r="O458" s="118"/>
      <c r="P458" s="118"/>
    </row>
    <row r="459" spans="14:16" x14ac:dyDescent="0.25">
      <c r="N459" s="118"/>
      <c r="O459" s="118"/>
      <c r="P459" s="118"/>
    </row>
    <row r="460" spans="14:16" x14ac:dyDescent="0.25">
      <c r="N460" s="118"/>
      <c r="O460" s="118"/>
      <c r="P460" s="118"/>
    </row>
    <row r="461" spans="14:16" x14ac:dyDescent="0.25">
      <c r="N461" s="118"/>
      <c r="O461" s="118"/>
      <c r="P461" s="118"/>
    </row>
    <row r="462" spans="14:16" x14ac:dyDescent="0.25">
      <c r="N462" s="118"/>
      <c r="O462" s="118"/>
      <c r="P462" s="118"/>
    </row>
    <row r="463" spans="14:16" x14ac:dyDescent="0.25">
      <c r="N463" s="118"/>
      <c r="O463" s="118"/>
      <c r="P463" s="118"/>
    </row>
    <row r="464" spans="14:16" x14ac:dyDescent="0.25">
      <c r="N464" s="118"/>
      <c r="O464" s="118"/>
      <c r="P464" s="118"/>
    </row>
    <row r="465" spans="14:16" x14ac:dyDescent="0.25">
      <c r="N465" s="118"/>
      <c r="O465" s="118"/>
      <c r="P465" s="118"/>
    </row>
    <row r="466" spans="14:16" x14ac:dyDescent="0.25">
      <c r="N466" s="118"/>
      <c r="O466" s="118"/>
      <c r="P466" s="118"/>
    </row>
    <row r="467" spans="14:16" x14ac:dyDescent="0.25">
      <c r="N467" s="118"/>
      <c r="O467" s="118"/>
      <c r="P467" s="118"/>
    </row>
    <row r="468" spans="14:16" x14ac:dyDescent="0.25">
      <c r="N468" s="118"/>
      <c r="O468" s="118"/>
      <c r="P468" s="118"/>
    </row>
    <row r="469" spans="14:16" x14ac:dyDescent="0.25">
      <c r="N469" s="118"/>
      <c r="O469" s="118"/>
      <c r="P469" s="118"/>
    </row>
    <row r="470" spans="14:16" x14ac:dyDescent="0.25">
      <c r="N470" s="118"/>
      <c r="O470" s="118"/>
      <c r="P470" s="118"/>
    </row>
    <row r="471" spans="14:16" x14ac:dyDescent="0.25">
      <c r="N471" s="118"/>
      <c r="O471" s="118"/>
      <c r="P471" s="118"/>
    </row>
    <row r="472" spans="14:16" x14ac:dyDescent="0.25">
      <c r="N472" s="118"/>
      <c r="O472" s="118"/>
      <c r="P472" s="118"/>
    </row>
    <row r="473" spans="14:16" x14ac:dyDescent="0.25">
      <c r="N473" s="118"/>
      <c r="O473" s="118"/>
      <c r="P473" s="118"/>
    </row>
    <row r="474" spans="14:16" x14ac:dyDescent="0.25">
      <c r="N474" s="118"/>
      <c r="O474" s="118"/>
      <c r="P474" s="118"/>
    </row>
    <row r="475" spans="14:16" x14ac:dyDescent="0.25">
      <c r="N475" s="118"/>
      <c r="O475" s="118"/>
      <c r="P475" s="118"/>
    </row>
    <row r="476" spans="14:16" x14ac:dyDescent="0.25">
      <c r="N476" s="118"/>
      <c r="O476" s="118"/>
      <c r="P476" s="118"/>
    </row>
    <row r="477" spans="14:16" x14ac:dyDescent="0.25">
      <c r="N477" s="118"/>
      <c r="O477" s="118"/>
      <c r="P477" s="118"/>
    </row>
    <row r="478" spans="14:16" x14ac:dyDescent="0.25">
      <c r="N478" s="118"/>
      <c r="O478" s="118"/>
      <c r="P478" s="118"/>
    </row>
    <row r="479" spans="14:16" x14ac:dyDescent="0.25">
      <c r="N479" s="118"/>
      <c r="O479" s="118"/>
      <c r="P479" s="118"/>
    </row>
    <row r="480" spans="14:16" x14ac:dyDescent="0.25">
      <c r="N480" s="118"/>
      <c r="O480" s="118"/>
      <c r="P480" s="118"/>
    </row>
    <row r="481" spans="14:16" x14ac:dyDescent="0.25">
      <c r="N481" s="118"/>
      <c r="O481" s="118"/>
      <c r="P481" s="118"/>
    </row>
    <row r="482" spans="14:16" x14ac:dyDescent="0.25">
      <c r="N482" s="118"/>
      <c r="O482" s="118"/>
      <c r="P482" s="118"/>
    </row>
    <row r="483" spans="14:16" x14ac:dyDescent="0.25">
      <c r="N483" s="118"/>
      <c r="O483" s="118"/>
      <c r="P483" s="118"/>
    </row>
    <row r="484" spans="14:16" x14ac:dyDescent="0.25">
      <c r="N484" s="118"/>
      <c r="O484" s="118"/>
      <c r="P484" s="118"/>
    </row>
    <row r="485" spans="14:16" x14ac:dyDescent="0.25">
      <c r="N485" s="118"/>
      <c r="O485" s="118"/>
      <c r="P485" s="118"/>
    </row>
    <row r="486" spans="14:16" x14ac:dyDescent="0.25">
      <c r="N486" s="118"/>
      <c r="O486" s="118"/>
      <c r="P486" s="118"/>
    </row>
    <row r="487" spans="14:16" x14ac:dyDescent="0.25">
      <c r="N487" s="118"/>
      <c r="O487" s="118"/>
      <c r="P487" s="118"/>
    </row>
    <row r="488" spans="14:16" x14ac:dyDescent="0.25">
      <c r="N488" s="118"/>
      <c r="O488" s="118"/>
      <c r="P488" s="118"/>
    </row>
    <row r="489" spans="14:16" x14ac:dyDescent="0.25">
      <c r="N489" s="118"/>
      <c r="O489" s="118"/>
      <c r="P489" s="118"/>
    </row>
    <row r="490" spans="14:16" x14ac:dyDescent="0.25">
      <c r="N490" s="118"/>
      <c r="O490" s="118"/>
      <c r="P490" s="118"/>
    </row>
    <row r="491" spans="14:16" x14ac:dyDescent="0.25">
      <c r="N491" s="118"/>
      <c r="O491" s="118"/>
      <c r="P491" s="118"/>
    </row>
    <row r="492" spans="14:16" x14ac:dyDescent="0.25">
      <c r="N492" s="118"/>
      <c r="O492" s="118"/>
      <c r="P492" s="118"/>
    </row>
    <row r="493" spans="14:16" x14ac:dyDescent="0.25">
      <c r="N493" s="118"/>
      <c r="O493" s="118"/>
      <c r="P493" s="118"/>
    </row>
    <row r="494" spans="14:16" x14ac:dyDescent="0.25">
      <c r="N494" s="118"/>
      <c r="O494" s="118"/>
      <c r="P494" s="118"/>
    </row>
    <row r="495" spans="14:16" x14ac:dyDescent="0.25">
      <c r="N495" s="118"/>
      <c r="O495" s="118"/>
      <c r="P495" s="118"/>
    </row>
    <row r="496" spans="14:16" x14ac:dyDescent="0.25">
      <c r="N496" s="118"/>
      <c r="O496" s="118"/>
      <c r="P496" s="118"/>
    </row>
    <row r="497" spans="14:16" x14ac:dyDescent="0.25">
      <c r="N497" s="118"/>
      <c r="O497" s="118"/>
      <c r="P497" s="118"/>
    </row>
    <row r="498" spans="14:16" x14ac:dyDescent="0.25">
      <c r="N498" s="118"/>
      <c r="O498" s="118"/>
      <c r="P498" s="118"/>
    </row>
    <row r="499" spans="14:16" x14ac:dyDescent="0.25">
      <c r="N499" s="118"/>
      <c r="O499" s="118"/>
      <c r="P499" s="118"/>
    </row>
    <row r="500" spans="14:16" x14ac:dyDescent="0.25">
      <c r="N500" s="118"/>
      <c r="O500" s="118"/>
      <c r="P500" s="118"/>
    </row>
    <row r="501" spans="14:16" x14ac:dyDescent="0.25">
      <c r="N501" s="118"/>
      <c r="O501" s="118"/>
      <c r="P501" s="118"/>
    </row>
    <row r="502" spans="14:16" x14ac:dyDescent="0.25">
      <c r="N502" s="118"/>
      <c r="O502" s="118"/>
      <c r="P502" s="118"/>
    </row>
    <row r="503" spans="14:16" x14ac:dyDescent="0.25">
      <c r="N503" s="118"/>
      <c r="O503" s="118"/>
      <c r="P503" s="118"/>
    </row>
    <row r="504" spans="14:16" x14ac:dyDescent="0.25">
      <c r="N504" s="118"/>
      <c r="O504" s="118"/>
      <c r="P504" s="118"/>
    </row>
    <row r="505" spans="14:16" x14ac:dyDescent="0.25">
      <c r="N505" s="118"/>
      <c r="O505" s="118"/>
      <c r="P505" s="118"/>
    </row>
    <row r="506" spans="14:16" x14ac:dyDescent="0.25">
      <c r="N506" s="118"/>
      <c r="O506" s="118"/>
      <c r="P506" s="118"/>
    </row>
    <row r="507" spans="14:16" x14ac:dyDescent="0.25">
      <c r="N507" s="118"/>
      <c r="O507" s="118"/>
      <c r="P507" s="118"/>
    </row>
    <row r="508" spans="14:16" x14ac:dyDescent="0.25">
      <c r="N508" s="118"/>
      <c r="O508" s="118"/>
      <c r="P508" s="118"/>
    </row>
    <row r="509" spans="14:16" x14ac:dyDescent="0.25">
      <c r="N509" s="118"/>
      <c r="O509" s="118"/>
      <c r="P509" s="118"/>
    </row>
    <row r="510" spans="14:16" x14ac:dyDescent="0.25">
      <c r="N510" s="118"/>
      <c r="O510" s="118"/>
      <c r="P510" s="118"/>
    </row>
    <row r="511" spans="14:16" x14ac:dyDescent="0.25">
      <c r="N511" s="118"/>
      <c r="O511" s="118"/>
      <c r="P511" s="118"/>
    </row>
    <row r="512" spans="14:16" x14ac:dyDescent="0.25">
      <c r="N512" s="118"/>
      <c r="O512" s="118"/>
      <c r="P512" s="118"/>
    </row>
    <row r="513" spans="14:16" x14ac:dyDescent="0.25">
      <c r="N513" s="118"/>
      <c r="O513" s="118"/>
      <c r="P513" s="118"/>
    </row>
    <row r="514" spans="14:16" x14ac:dyDescent="0.25">
      <c r="N514" s="118"/>
      <c r="O514" s="118"/>
      <c r="P514" s="118"/>
    </row>
    <row r="515" spans="14:16" x14ac:dyDescent="0.25">
      <c r="N515" s="118"/>
      <c r="O515" s="118"/>
      <c r="P515" s="118"/>
    </row>
    <row r="516" spans="14:16" x14ac:dyDescent="0.25">
      <c r="N516" s="118"/>
      <c r="O516" s="118"/>
      <c r="P516" s="118"/>
    </row>
    <row r="517" spans="14:16" x14ac:dyDescent="0.25">
      <c r="N517" s="118"/>
      <c r="O517" s="118"/>
      <c r="P517" s="118"/>
    </row>
    <row r="518" spans="14:16" x14ac:dyDescent="0.25">
      <c r="N518" s="118"/>
      <c r="O518" s="118"/>
      <c r="P518" s="118"/>
    </row>
    <row r="519" spans="14:16" x14ac:dyDescent="0.25">
      <c r="N519" s="118"/>
      <c r="O519" s="118"/>
      <c r="P519" s="118"/>
    </row>
    <row r="520" spans="14:16" x14ac:dyDescent="0.25">
      <c r="N520" s="118"/>
      <c r="O520" s="118"/>
      <c r="P520" s="118"/>
    </row>
    <row r="521" spans="14:16" x14ac:dyDescent="0.25">
      <c r="N521" s="118"/>
      <c r="O521" s="118"/>
      <c r="P521" s="118"/>
    </row>
    <row r="522" spans="14:16" x14ac:dyDescent="0.25">
      <c r="N522" s="118"/>
      <c r="O522" s="118"/>
      <c r="P522" s="118"/>
    </row>
    <row r="523" spans="14:16" x14ac:dyDescent="0.25">
      <c r="N523" s="118"/>
      <c r="O523" s="118"/>
      <c r="P523" s="118"/>
    </row>
    <row r="524" spans="14:16" x14ac:dyDescent="0.25">
      <c r="N524" s="118"/>
      <c r="O524" s="118"/>
      <c r="P524" s="118"/>
    </row>
    <row r="525" spans="14:16" x14ac:dyDescent="0.25">
      <c r="N525" s="118"/>
      <c r="O525" s="118"/>
      <c r="P525" s="118"/>
    </row>
    <row r="526" spans="14:16" x14ac:dyDescent="0.25">
      <c r="N526" s="118"/>
      <c r="O526" s="118"/>
      <c r="P526" s="118"/>
    </row>
    <row r="527" spans="14:16" x14ac:dyDescent="0.25">
      <c r="N527" s="118"/>
      <c r="O527" s="118"/>
      <c r="P527" s="118"/>
    </row>
    <row r="528" spans="14:16" x14ac:dyDescent="0.25">
      <c r="N528" s="118"/>
      <c r="O528" s="118"/>
      <c r="P528" s="118"/>
    </row>
    <row r="529" spans="14:16" x14ac:dyDescent="0.25">
      <c r="N529" s="118"/>
      <c r="O529" s="118"/>
      <c r="P529" s="118"/>
    </row>
    <row r="530" spans="14:16" x14ac:dyDescent="0.25">
      <c r="N530" s="118"/>
      <c r="O530" s="118"/>
      <c r="P530" s="118"/>
    </row>
    <row r="531" spans="14:16" x14ac:dyDescent="0.25">
      <c r="N531" s="118"/>
      <c r="O531" s="118"/>
      <c r="P531" s="118"/>
    </row>
    <row r="532" spans="14:16" x14ac:dyDescent="0.25">
      <c r="N532" s="118"/>
      <c r="O532" s="118"/>
      <c r="P532" s="118"/>
    </row>
    <row r="533" spans="14:16" x14ac:dyDescent="0.25">
      <c r="N533" s="118"/>
      <c r="O533" s="118"/>
      <c r="P533" s="118"/>
    </row>
    <row r="534" spans="14:16" x14ac:dyDescent="0.25">
      <c r="N534" s="118"/>
      <c r="O534" s="118"/>
      <c r="P534" s="118"/>
    </row>
    <row r="535" spans="14:16" x14ac:dyDescent="0.25">
      <c r="N535" s="118"/>
      <c r="O535" s="118"/>
      <c r="P535" s="118"/>
    </row>
    <row r="536" spans="14:16" x14ac:dyDescent="0.25">
      <c r="N536" s="118"/>
      <c r="O536" s="118"/>
      <c r="P536" s="118"/>
    </row>
    <row r="537" spans="14:16" x14ac:dyDescent="0.25">
      <c r="N537" s="118"/>
      <c r="O537" s="118"/>
      <c r="P537" s="118"/>
    </row>
    <row r="538" spans="14:16" x14ac:dyDescent="0.25">
      <c r="N538" s="118"/>
      <c r="O538" s="118"/>
      <c r="P538" s="118"/>
    </row>
    <row r="539" spans="14:16" x14ac:dyDescent="0.25">
      <c r="N539" s="118"/>
      <c r="O539" s="118"/>
      <c r="P539" s="118"/>
    </row>
    <row r="540" spans="14:16" x14ac:dyDescent="0.25">
      <c r="N540" s="118"/>
      <c r="O540" s="118"/>
      <c r="P540" s="118"/>
    </row>
    <row r="541" spans="14:16" x14ac:dyDescent="0.25">
      <c r="N541" s="118"/>
      <c r="O541" s="118"/>
      <c r="P541" s="118"/>
    </row>
    <row r="542" spans="14:16" x14ac:dyDescent="0.25">
      <c r="N542" s="118"/>
      <c r="O542" s="118"/>
      <c r="P542" s="118"/>
    </row>
    <row r="543" spans="14:16" x14ac:dyDescent="0.25">
      <c r="N543" s="118"/>
      <c r="O543" s="118"/>
      <c r="P543" s="118"/>
    </row>
    <row r="544" spans="14:16" x14ac:dyDescent="0.25">
      <c r="N544" s="118"/>
      <c r="O544" s="118"/>
      <c r="P544" s="118"/>
    </row>
    <row r="545" spans="14:16" x14ac:dyDescent="0.25">
      <c r="N545" s="118"/>
      <c r="O545" s="118"/>
      <c r="P545" s="118"/>
    </row>
    <row r="546" spans="14:16" x14ac:dyDescent="0.25">
      <c r="N546" s="118"/>
      <c r="O546" s="118"/>
      <c r="P546" s="118"/>
    </row>
    <row r="547" spans="14:16" x14ac:dyDescent="0.25">
      <c r="N547" s="118"/>
      <c r="O547" s="118"/>
      <c r="P547" s="118"/>
    </row>
    <row r="548" spans="14:16" x14ac:dyDescent="0.25">
      <c r="N548" s="118"/>
      <c r="O548" s="118"/>
      <c r="P548" s="118"/>
    </row>
    <row r="549" spans="14:16" x14ac:dyDescent="0.25">
      <c r="N549" s="118"/>
      <c r="O549" s="118"/>
      <c r="P549" s="118"/>
    </row>
    <row r="550" spans="14:16" x14ac:dyDescent="0.25">
      <c r="N550" s="118"/>
      <c r="O550" s="118"/>
      <c r="P550" s="118"/>
    </row>
    <row r="551" spans="14:16" x14ac:dyDescent="0.25">
      <c r="N551" s="118"/>
      <c r="O551" s="118"/>
      <c r="P551" s="118"/>
    </row>
    <row r="552" spans="14:16" x14ac:dyDescent="0.25">
      <c r="N552" s="118"/>
      <c r="O552" s="118"/>
      <c r="P552" s="118"/>
    </row>
    <row r="553" spans="14:16" x14ac:dyDescent="0.25">
      <c r="N553" s="118"/>
      <c r="O553" s="118"/>
      <c r="P553" s="118"/>
    </row>
    <row r="554" spans="14:16" x14ac:dyDescent="0.25">
      <c r="N554" s="118"/>
      <c r="O554" s="118"/>
      <c r="P554" s="118"/>
    </row>
    <row r="555" spans="14:16" x14ac:dyDescent="0.25">
      <c r="N555" s="118"/>
      <c r="O555" s="118"/>
      <c r="P555" s="118"/>
    </row>
    <row r="556" spans="14:16" x14ac:dyDescent="0.25">
      <c r="N556" s="118"/>
      <c r="O556" s="118"/>
      <c r="P556" s="118"/>
    </row>
    <row r="557" spans="14:16" x14ac:dyDescent="0.25">
      <c r="N557" s="118"/>
      <c r="O557" s="118"/>
      <c r="P557" s="118"/>
    </row>
    <row r="558" spans="14:16" x14ac:dyDescent="0.25">
      <c r="N558" s="118"/>
      <c r="O558" s="118"/>
      <c r="P558" s="118"/>
    </row>
    <row r="559" spans="14:16" x14ac:dyDescent="0.25">
      <c r="N559" s="118"/>
      <c r="O559" s="118"/>
      <c r="P559" s="118"/>
    </row>
    <row r="560" spans="14:16" x14ac:dyDescent="0.25">
      <c r="N560" s="118"/>
      <c r="O560" s="118"/>
      <c r="P560" s="118"/>
    </row>
    <row r="561" spans="14:16" x14ac:dyDescent="0.25">
      <c r="N561" s="118"/>
      <c r="O561" s="118"/>
      <c r="P561" s="118"/>
    </row>
    <row r="562" spans="14:16" x14ac:dyDescent="0.25">
      <c r="N562" s="118"/>
      <c r="O562" s="118"/>
      <c r="P562" s="118"/>
    </row>
    <row r="563" spans="14:16" x14ac:dyDescent="0.25">
      <c r="N563" s="118"/>
      <c r="O563" s="118"/>
      <c r="P563" s="118"/>
    </row>
    <row r="564" spans="14:16" x14ac:dyDescent="0.25">
      <c r="N564" s="118"/>
      <c r="O564" s="118"/>
      <c r="P564" s="118"/>
    </row>
    <row r="565" spans="14:16" x14ac:dyDescent="0.25">
      <c r="N565" s="118"/>
      <c r="O565" s="118"/>
      <c r="P565" s="118"/>
    </row>
    <row r="566" spans="14:16" x14ac:dyDescent="0.25">
      <c r="N566" s="118"/>
      <c r="O566" s="118"/>
      <c r="P566" s="118"/>
    </row>
    <row r="567" spans="14:16" x14ac:dyDescent="0.25">
      <c r="N567" s="118"/>
      <c r="O567" s="118"/>
      <c r="P567" s="118"/>
    </row>
    <row r="568" spans="14:16" x14ac:dyDescent="0.25">
      <c r="N568" s="118"/>
      <c r="O568" s="118"/>
      <c r="P568" s="118"/>
    </row>
    <row r="569" spans="14:16" x14ac:dyDescent="0.25">
      <c r="N569" s="118"/>
      <c r="O569" s="118"/>
      <c r="P569" s="118"/>
    </row>
    <row r="570" spans="14:16" x14ac:dyDescent="0.25">
      <c r="N570" s="118"/>
      <c r="O570" s="118"/>
      <c r="P570" s="118"/>
    </row>
    <row r="571" spans="14:16" x14ac:dyDescent="0.25">
      <c r="N571" s="118"/>
      <c r="O571" s="118"/>
      <c r="P571" s="118"/>
    </row>
    <row r="572" spans="14:16" x14ac:dyDescent="0.25">
      <c r="N572" s="118"/>
      <c r="O572" s="118"/>
      <c r="P572" s="118"/>
    </row>
    <row r="573" spans="14:16" x14ac:dyDescent="0.25">
      <c r="N573" s="118"/>
      <c r="O573" s="118"/>
      <c r="P573" s="118"/>
    </row>
    <row r="574" spans="14:16" x14ac:dyDescent="0.25">
      <c r="N574" s="118"/>
      <c r="O574" s="118"/>
      <c r="P574" s="118"/>
    </row>
    <row r="575" spans="14:16" x14ac:dyDescent="0.25">
      <c r="N575" s="118"/>
      <c r="O575" s="118"/>
      <c r="P575" s="118"/>
    </row>
    <row r="576" spans="14:16" x14ac:dyDescent="0.25">
      <c r="N576" s="118"/>
      <c r="O576" s="118"/>
      <c r="P576" s="118"/>
    </row>
    <row r="577" spans="14:16" x14ac:dyDescent="0.25">
      <c r="N577" s="118"/>
      <c r="O577" s="118"/>
      <c r="P577" s="118"/>
    </row>
    <row r="578" spans="14:16" x14ac:dyDescent="0.25">
      <c r="N578" s="118"/>
      <c r="O578" s="118"/>
      <c r="P578" s="118"/>
    </row>
    <row r="579" spans="14:16" x14ac:dyDescent="0.25">
      <c r="N579" s="118"/>
      <c r="O579" s="118"/>
      <c r="P579" s="118"/>
    </row>
    <row r="580" spans="14:16" x14ac:dyDescent="0.25">
      <c r="N580" s="118"/>
      <c r="O580" s="118"/>
      <c r="P580" s="118"/>
    </row>
    <row r="581" spans="14:16" x14ac:dyDescent="0.25">
      <c r="N581" s="118"/>
      <c r="O581" s="118"/>
      <c r="P581" s="118"/>
    </row>
    <row r="582" spans="14:16" x14ac:dyDescent="0.25">
      <c r="N582" s="118"/>
      <c r="O582" s="118"/>
      <c r="P582" s="118"/>
    </row>
    <row r="583" spans="14:16" x14ac:dyDescent="0.25">
      <c r="N583" s="118"/>
      <c r="O583" s="118"/>
      <c r="P583" s="118"/>
    </row>
    <row r="584" spans="14:16" x14ac:dyDescent="0.25">
      <c r="N584" s="118"/>
      <c r="O584" s="118"/>
      <c r="P584" s="118"/>
    </row>
    <row r="585" spans="14:16" x14ac:dyDescent="0.25">
      <c r="N585" s="118"/>
      <c r="O585" s="118"/>
      <c r="P585" s="118"/>
    </row>
    <row r="586" spans="14:16" x14ac:dyDescent="0.25">
      <c r="N586" s="118"/>
      <c r="O586" s="118"/>
      <c r="P586" s="118"/>
    </row>
    <row r="587" spans="14:16" x14ac:dyDescent="0.25">
      <c r="N587" s="118"/>
      <c r="O587" s="118"/>
      <c r="P587" s="118"/>
    </row>
    <row r="588" spans="14:16" x14ac:dyDescent="0.25">
      <c r="N588" s="118"/>
      <c r="O588" s="118"/>
      <c r="P588" s="118"/>
    </row>
    <row r="589" spans="14:16" x14ac:dyDescent="0.25">
      <c r="N589" s="118"/>
      <c r="O589" s="118"/>
      <c r="P589" s="118"/>
    </row>
    <row r="590" spans="14:16" x14ac:dyDescent="0.25">
      <c r="N590" s="118"/>
      <c r="O590" s="118"/>
      <c r="P590" s="118"/>
    </row>
    <row r="591" spans="14:16" x14ac:dyDescent="0.25">
      <c r="N591" s="118"/>
      <c r="O591" s="118"/>
      <c r="P591" s="118"/>
    </row>
    <row r="592" spans="14:16" x14ac:dyDescent="0.25">
      <c r="N592" s="118"/>
      <c r="O592" s="118"/>
      <c r="P592" s="118"/>
    </row>
    <row r="593" spans="14:16" x14ac:dyDescent="0.25">
      <c r="N593" s="118"/>
      <c r="O593" s="118"/>
      <c r="P593" s="118"/>
    </row>
    <row r="594" spans="14:16" x14ac:dyDescent="0.25">
      <c r="N594" s="118"/>
      <c r="O594" s="118"/>
      <c r="P594" s="118"/>
    </row>
    <row r="595" spans="14:16" x14ac:dyDescent="0.25">
      <c r="N595" s="118"/>
      <c r="O595" s="118"/>
      <c r="P595" s="118"/>
    </row>
    <row r="596" spans="14:16" x14ac:dyDescent="0.25">
      <c r="N596" s="118"/>
      <c r="O596" s="118"/>
      <c r="P596" s="118"/>
    </row>
    <row r="597" spans="14:16" x14ac:dyDescent="0.25">
      <c r="N597" s="118"/>
      <c r="O597" s="118"/>
      <c r="P597" s="118"/>
    </row>
    <row r="598" spans="14:16" x14ac:dyDescent="0.25">
      <c r="N598" s="118"/>
      <c r="O598" s="118"/>
      <c r="P598" s="118"/>
    </row>
    <row r="599" spans="14:16" x14ac:dyDescent="0.25">
      <c r="N599" s="118"/>
      <c r="O599" s="118"/>
      <c r="P599" s="118"/>
    </row>
    <row r="600" spans="14:16" x14ac:dyDescent="0.25">
      <c r="N600" s="118"/>
      <c r="O600" s="118"/>
      <c r="P600" s="118"/>
    </row>
    <row r="601" spans="14:16" x14ac:dyDescent="0.25">
      <c r="N601" s="118"/>
      <c r="O601" s="118"/>
      <c r="P601" s="118"/>
    </row>
    <row r="602" spans="14:16" x14ac:dyDescent="0.25">
      <c r="N602" s="118"/>
      <c r="O602" s="118"/>
      <c r="P602" s="118"/>
    </row>
    <row r="603" spans="14:16" x14ac:dyDescent="0.25">
      <c r="N603" s="118"/>
      <c r="O603" s="118"/>
      <c r="P603" s="118"/>
    </row>
    <row r="604" spans="14:16" x14ac:dyDescent="0.25">
      <c r="N604" s="118"/>
      <c r="O604" s="118"/>
      <c r="P604" s="118"/>
    </row>
    <row r="605" spans="14:16" x14ac:dyDescent="0.25">
      <c r="N605" s="118"/>
      <c r="O605" s="118"/>
      <c r="P605" s="118"/>
    </row>
    <row r="606" spans="14:16" x14ac:dyDescent="0.25">
      <c r="N606" s="118"/>
      <c r="O606" s="118"/>
      <c r="P606" s="118"/>
    </row>
    <row r="607" spans="14:16" x14ac:dyDescent="0.25">
      <c r="N607" s="118"/>
      <c r="O607" s="118"/>
      <c r="P607" s="118"/>
    </row>
    <row r="608" spans="14:16" x14ac:dyDescent="0.25">
      <c r="N608" s="118"/>
      <c r="O608" s="118"/>
      <c r="P608" s="118"/>
    </row>
    <row r="609" spans="14:16" x14ac:dyDescent="0.25">
      <c r="N609" s="118"/>
      <c r="O609" s="118"/>
      <c r="P609" s="118"/>
    </row>
    <row r="610" spans="14:16" x14ac:dyDescent="0.25">
      <c r="N610" s="118"/>
      <c r="O610" s="118"/>
      <c r="P610" s="118"/>
    </row>
    <row r="611" spans="14:16" x14ac:dyDescent="0.25">
      <c r="N611" s="118"/>
      <c r="O611" s="118"/>
      <c r="P611" s="118"/>
    </row>
    <row r="612" spans="14:16" x14ac:dyDescent="0.25">
      <c r="N612" s="118"/>
      <c r="O612" s="118"/>
      <c r="P612" s="118"/>
    </row>
    <row r="613" spans="14:16" x14ac:dyDescent="0.25">
      <c r="N613" s="118"/>
      <c r="O613" s="118"/>
      <c r="P613" s="118"/>
    </row>
    <row r="614" spans="14:16" x14ac:dyDescent="0.25">
      <c r="N614" s="118"/>
      <c r="O614" s="118"/>
      <c r="P614" s="118"/>
    </row>
    <row r="615" spans="14:16" x14ac:dyDescent="0.25">
      <c r="N615" s="118"/>
      <c r="O615" s="118"/>
      <c r="P615" s="118"/>
    </row>
    <row r="616" spans="14:16" x14ac:dyDescent="0.25">
      <c r="N616" s="118"/>
      <c r="O616" s="118"/>
      <c r="P616" s="118"/>
    </row>
    <row r="617" spans="14:16" x14ac:dyDescent="0.25">
      <c r="N617" s="118"/>
      <c r="O617" s="118"/>
      <c r="P617" s="118"/>
    </row>
    <row r="618" spans="14:16" x14ac:dyDescent="0.25">
      <c r="N618" s="118"/>
      <c r="O618" s="118"/>
      <c r="P618" s="118"/>
    </row>
    <row r="619" spans="14:16" x14ac:dyDescent="0.25">
      <c r="N619" s="118"/>
      <c r="O619" s="118"/>
      <c r="P619" s="118"/>
    </row>
    <row r="620" spans="14:16" x14ac:dyDescent="0.25">
      <c r="N620" s="118"/>
      <c r="O620" s="118"/>
      <c r="P620" s="118"/>
    </row>
    <row r="621" spans="14:16" x14ac:dyDescent="0.25">
      <c r="N621" s="118"/>
      <c r="O621" s="118"/>
      <c r="P621" s="118"/>
    </row>
    <row r="622" spans="14:16" x14ac:dyDescent="0.25">
      <c r="N622" s="118"/>
      <c r="O622" s="118"/>
      <c r="P622" s="118"/>
    </row>
    <row r="623" spans="14:16" x14ac:dyDescent="0.25">
      <c r="N623" s="118"/>
      <c r="O623" s="118"/>
      <c r="P623" s="118"/>
    </row>
    <row r="624" spans="14:16" x14ac:dyDescent="0.25">
      <c r="N624" s="118"/>
      <c r="O624" s="118"/>
      <c r="P624" s="118"/>
    </row>
    <row r="625" spans="14:16" x14ac:dyDescent="0.25">
      <c r="N625" s="118"/>
      <c r="O625" s="118"/>
      <c r="P625" s="118"/>
    </row>
    <row r="626" spans="14:16" x14ac:dyDescent="0.25">
      <c r="N626" s="118"/>
      <c r="O626" s="118"/>
      <c r="P626" s="118"/>
    </row>
    <row r="627" spans="14:16" x14ac:dyDescent="0.25">
      <c r="N627" s="118"/>
      <c r="O627" s="118"/>
      <c r="P627" s="118"/>
    </row>
    <row r="628" spans="14:16" x14ac:dyDescent="0.25">
      <c r="N628" s="118"/>
      <c r="O628" s="118"/>
      <c r="P628" s="118"/>
    </row>
    <row r="629" spans="14:16" x14ac:dyDescent="0.25">
      <c r="N629" s="118"/>
      <c r="O629" s="118"/>
      <c r="P629" s="118"/>
    </row>
    <row r="630" spans="14:16" x14ac:dyDescent="0.25">
      <c r="N630" s="118"/>
      <c r="O630" s="118"/>
      <c r="P630" s="118"/>
    </row>
    <row r="631" spans="14:16" x14ac:dyDescent="0.25">
      <c r="N631" s="118"/>
      <c r="O631" s="118"/>
      <c r="P631" s="118"/>
    </row>
    <row r="632" spans="14:16" x14ac:dyDescent="0.25">
      <c r="N632" s="118"/>
      <c r="O632" s="118"/>
      <c r="P632" s="118"/>
    </row>
    <row r="633" spans="14:16" x14ac:dyDescent="0.25">
      <c r="N633" s="118"/>
      <c r="O633" s="118"/>
      <c r="P633" s="118"/>
    </row>
    <row r="634" spans="14:16" x14ac:dyDescent="0.25">
      <c r="N634" s="118"/>
      <c r="O634" s="118"/>
      <c r="P634" s="118"/>
    </row>
    <row r="635" spans="14:16" x14ac:dyDescent="0.25">
      <c r="N635" s="118"/>
      <c r="O635" s="118"/>
      <c r="P635" s="118"/>
    </row>
    <row r="636" spans="14:16" x14ac:dyDescent="0.25">
      <c r="N636" s="118"/>
      <c r="O636" s="118"/>
      <c r="P636" s="118"/>
    </row>
    <row r="637" spans="14:16" x14ac:dyDescent="0.25">
      <c r="N637" s="118"/>
      <c r="O637" s="118"/>
      <c r="P637" s="118"/>
    </row>
    <row r="638" spans="14:16" x14ac:dyDescent="0.25">
      <c r="N638" s="118"/>
      <c r="O638" s="118"/>
      <c r="P638" s="118"/>
    </row>
    <row r="639" spans="14:16" x14ac:dyDescent="0.25">
      <c r="N639" s="118"/>
      <c r="O639" s="118"/>
      <c r="P639" s="118"/>
    </row>
    <row r="640" spans="14:16" x14ac:dyDescent="0.25">
      <c r="N640" s="118"/>
      <c r="O640" s="118"/>
      <c r="P640" s="118"/>
    </row>
    <row r="641" spans="14:16" x14ac:dyDescent="0.25">
      <c r="N641" s="118"/>
      <c r="O641" s="118"/>
      <c r="P641" s="118"/>
    </row>
    <row r="642" spans="14:16" x14ac:dyDescent="0.25">
      <c r="N642" s="118"/>
      <c r="O642" s="118"/>
      <c r="P642" s="118"/>
    </row>
    <row r="643" spans="14:16" x14ac:dyDescent="0.25">
      <c r="N643" s="118"/>
      <c r="O643" s="118"/>
      <c r="P643" s="118"/>
    </row>
    <row r="644" spans="14:16" x14ac:dyDescent="0.25">
      <c r="N644" s="118"/>
      <c r="O644" s="118"/>
      <c r="P644" s="118"/>
    </row>
    <row r="645" spans="14:16" x14ac:dyDescent="0.25">
      <c r="N645" s="118"/>
      <c r="O645" s="118"/>
      <c r="P645" s="118"/>
    </row>
    <row r="646" spans="14:16" x14ac:dyDescent="0.25">
      <c r="N646" s="118"/>
      <c r="O646" s="118"/>
      <c r="P646" s="118"/>
    </row>
    <row r="647" spans="14:16" x14ac:dyDescent="0.25">
      <c r="N647" s="118"/>
      <c r="O647" s="118"/>
      <c r="P647" s="118"/>
    </row>
    <row r="648" spans="14:16" x14ac:dyDescent="0.25">
      <c r="N648" s="118"/>
      <c r="O648" s="118"/>
      <c r="P648" s="118"/>
    </row>
    <row r="649" spans="14:16" x14ac:dyDescent="0.25">
      <c r="N649" s="118"/>
      <c r="O649" s="118"/>
      <c r="P649" s="118"/>
    </row>
    <row r="650" spans="14:16" x14ac:dyDescent="0.25">
      <c r="N650" s="118"/>
      <c r="O650" s="118"/>
      <c r="P650" s="118"/>
    </row>
    <row r="651" spans="14:16" x14ac:dyDescent="0.25">
      <c r="N651" s="118"/>
      <c r="O651" s="118"/>
      <c r="P651" s="118"/>
    </row>
    <row r="652" spans="14:16" x14ac:dyDescent="0.25">
      <c r="N652" s="118"/>
      <c r="O652" s="118"/>
      <c r="P652" s="118"/>
    </row>
    <row r="653" spans="14:16" x14ac:dyDescent="0.25">
      <c r="N653" s="118"/>
      <c r="O653" s="118"/>
      <c r="P653" s="118"/>
    </row>
    <row r="654" spans="14:16" x14ac:dyDescent="0.25">
      <c r="N654" s="118"/>
      <c r="O654" s="118"/>
      <c r="P654" s="118"/>
    </row>
    <row r="655" spans="14:16" x14ac:dyDescent="0.25">
      <c r="N655" s="118"/>
      <c r="O655" s="118"/>
      <c r="P655" s="118"/>
    </row>
    <row r="656" spans="14:16" x14ac:dyDescent="0.25">
      <c r="N656" s="118"/>
      <c r="O656" s="118"/>
      <c r="P656" s="118"/>
    </row>
    <row r="657" spans="14:16" x14ac:dyDescent="0.25">
      <c r="N657" s="118"/>
      <c r="O657" s="118"/>
      <c r="P657" s="118"/>
    </row>
    <row r="658" spans="14:16" x14ac:dyDescent="0.25">
      <c r="N658" s="118"/>
      <c r="O658" s="118"/>
      <c r="P658" s="118"/>
    </row>
    <row r="659" spans="14:16" x14ac:dyDescent="0.25">
      <c r="N659" s="118"/>
      <c r="O659" s="118"/>
      <c r="P659" s="118"/>
    </row>
    <row r="660" spans="14:16" x14ac:dyDescent="0.25">
      <c r="N660" s="118"/>
      <c r="O660" s="118"/>
      <c r="P660" s="118"/>
    </row>
    <row r="661" spans="14:16" x14ac:dyDescent="0.25">
      <c r="N661" s="118"/>
      <c r="O661" s="118"/>
      <c r="P661" s="118"/>
    </row>
    <row r="662" spans="14:16" x14ac:dyDescent="0.25">
      <c r="N662" s="118"/>
      <c r="O662" s="118"/>
      <c r="P662" s="118"/>
    </row>
    <row r="663" spans="14:16" x14ac:dyDescent="0.25">
      <c r="N663" s="118"/>
      <c r="O663" s="118"/>
      <c r="P663" s="118"/>
    </row>
    <row r="664" spans="14:16" x14ac:dyDescent="0.25">
      <c r="N664" s="118"/>
      <c r="O664" s="118"/>
      <c r="P664" s="118"/>
    </row>
    <row r="665" spans="14:16" x14ac:dyDescent="0.25">
      <c r="N665" s="118"/>
      <c r="O665" s="118"/>
      <c r="P665" s="118"/>
    </row>
    <row r="666" spans="14:16" x14ac:dyDescent="0.25">
      <c r="N666" s="118"/>
      <c r="O666" s="118"/>
      <c r="P666" s="118"/>
    </row>
    <row r="667" spans="14:16" x14ac:dyDescent="0.25">
      <c r="N667" s="118"/>
      <c r="O667" s="118"/>
      <c r="P667" s="118"/>
    </row>
    <row r="668" spans="14:16" x14ac:dyDescent="0.25">
      <c r="N668" s="118"/>
      <c r="O668" s="118"/>
      <c r="P668" s="118"/>
    </row>
    <row r="669" spans="14:16" x14ac:dyDescent="0.25">
      <c r="N669" s="118"/>
      <c r="O669" s="118"/>
      <c r="P669" s="118"/>
    </row>
    <row r="670" spans="14:16" x14ac:dyDescent="0.25">
      <c r="N670" s="118"/>
      <c r="O670" s="118"/>
      <c r="P670" s="118"/>
    </row>
    <row r="671" spans="14:16" x14ac:dyDescent="0.25">
      <c r="N671" s="118"/>
      <c r="O671" s="118"/>
      <c r="P671" s="118"/>
    </row>
    <row r="672" spans="14:16" x14ac:dyDescent="0.25">
      <c r="N672" s="118"/>
      <c r="O672" s="118"/>
      <c r="P672" s="118"/>
    </row>
    <row r="673" spans="14:16" x14ac:dyDescent="0.25">
      <c r="N673" s="118"/>
      <c r="O673" s="118"/>
      <c r="P673" s="118"/>
    </row>
    <row r="674" spans="14:16" x14ac:dyDescent="0.25">
      <c r="N674" s="118"/>
      <c r="O674" s="118"/>
      <c r="P674" s="118"/>
    </row>
    <row r="675" spans="14:16" x14ac:dyDescent="0.25">
      <c r="N675" s="118"/>
      <c r="O675" s="118"/>
      <c r="P675" s="118"/>
    </row>
    <row r="676" spans="14:16" x14ac:dyDescent="0.25">
      <c r="N676" s="118"/>
      <c r="O676" s="118"/>
      <c r="P676" s="118"/>
    </row>
    <row r="677" spans="14:16" x14ac:dyDescent="0.25">
      <c r="N677" s="118"/>
      <c r="O677" s="118"/>
      <c r="P677" s="118"/>
    </row>
    <row r="678" spans="14:16" x14ac:dyDescent="0.25">
      <c r="N678" s="118"/>
      <c r="O678" s="118"/>
      <c r="P678" s="118"/>
    </row>
    <row r="679" spans="14:16" x14ac:dyDescent="0.25">
      <c r="N679" s="118"/>
      <c r="O679" s="118"/>
      <c r="P679" s="118"/>
    </row>
    <row r="680" spans="14:16" x14ac:dyDescent="0.25">
      <c r="N680" s="118"/>
      <c r="O680" s="118"/>
      <c r="P680" s="118"/>
    </row>
    <row r="681" spans="14:16" x14ac:dyDescent="0.25">
      <c r="N681" s="118"/>
      <c r="O681" s="118"/>
      <c r="P681" s="118"/>
    </row>
    <row r="682" spans="14:16" x14ac:dyDescent="0.25">
      <c r="N682" s="118"/>
      <c r="O682" s="118"/>
      <c r="P682" s="118"/>
    </row>
    <row r="683" spans="14:16" x14ac:dyDescent="0.25">
      <c r="N683" s="118"/>
      <c r="O683" s="118"/>
      <c r="P683" s="118"/>
    </row>
    <row r="684" spans="14:16" x14ac:dyDescent="0.25">
      <c r="N684" s="118"/>
      <c r="O684" s="118"/>
      <c r="P684" s="118"/>
    </row>
    <row r="685" spans="14:16" x14ac:dyDescent="0.25">
      <c r="N685" s="118"/>
      <c r="O685" s="118"/>
      <c r="P685" s="118"/>
    </row>
    <row r="686" spans="14:16" x14ac:dyDescent="0.25">
      <c r="N686" s="118"/>
      <c r="O686" s="118"/>
      <c r="P686" s="118"/>
    </row>
    <row r="687" spans="14:16" x14ac:dyDescent="0.25">
      <c r="N687" s="118"/>
      <c r="O687" s="118"/>
      <c r="P687" s="118"/>
    </row>
    <row r="688" spans="14:16" x14ac:dyDescent="0.25">
      <c r="N688" s="118"/>
      <c r="O688" s="118"/>
      <c r="P688" s="118"/>
    </row>
    <row r="689" spans="14:16" x14ac:dyDescent="0.25">
      <c r="N689" s="118"/>
      <c r="O689" s="118"/>
      <c r="P689" s="118"/>
    </row>
    <row r="690" spans="14:16" x14ac:dyDescent="0.25">
      <c r="N690" s="118"/>
      <c r="O690" s="118"/>
      <c r="P690" s="118"/>
    </row>
    <row r="691" spans="14:16" x14ac:dyDescent="0.25">
      <c r="N691" s="118"/>
      <c r="O691" s="118"/>
      <c r="P691" s="118"/>
    </row>
    <row r="692" spans="14:16" x14ac:dyDescent="0.25">
      <c r="N692" s="118"/>
      <c r="O692" s="118"/>
      <c r="P692" s="118"/>
    </row>
    <row r="693" spans="14:16" x14ac:dyDescent="0.25">
      <c r="N693" s="118"/>
      <c r="O693" s="118"/>
      <c r="P693" s="118"/>
    </row>
    <row r="694" spans="14:16" x14ac:dyDescent="0.25">
      <c r="N694" s="118"/>
      <c r="O694" s="118"/>
      <c r="P694" s="118"/>
    </row>
    <row r="695" spans="14:16" x14ac:dyDescent="0.25">
      <c r="N695" s="118"/>
      <c r="O695" s="118"/>
      <c r="P695" s="118"/>
    </row>
    <row r="696" spans="14:16" x14ac:dyDescent="0.25">
      <c r="N696" s="118"/>
      <c r="O696" s="118"/>
      <c r="P696" s="118"/>
    </row>
    <row r="697" spans="14:16" x14ac:dyDescent="0.25">
      <c r="N697" s="118"/>
      <c r="O697" s="118"/>
      <c r="P697" s="118"/>
    </row>
    <row r="698" spans="14:16" x14ac:dyDescent="0.25">
      <c r="N698" s="118"/>
      <c r="O698" s="118"/>
      <c r="P698" s="118"/>
    </row>
    <row r="699" spans="14:16" x14ac:dyDescent="0.25">
      <c r="N699" s="118"/>
      <c r="O699" s="118"/>
      <c r="P699" s="118"/>
    </row>
    <row r="700" spans="14:16" x14ac:dyDescent="0.25">
      <c r="N700" s="118"/>
      <c r="O700" s="118"/>
      <c r="P700" s="118"/>
    </row>
    <row r="701" spans="14:16" x14ac:dyDescent="0.25">
      <c r="N701" s="118"/>
      <c r="O701" s="118"/>
      <c r="P701" s="118"/>
    </row>
    <row r="702" spans="14:16" x14ac:dyDescent="0.25">
      <c r="N702" s="118"/>
      <c r="O702" s="118"/>
      <c r="P702" s="118"/>
    </row>
    <row r="703" spans="14:16" x14ac:dyDescent="0.25">
      <c r="N703" s="118"/>
      <c r="O703" s="118"/>
      <c r="P703" s="118"/>
    </row>
    <row r="704" spans="14:16" x14ac:dyDescent="0.25">
      <c r="N704" s="118"/>
      <c r="O704" s="118"/>
      <c r="P704" s="118"/>
    </row>
    <row r="705" spans="14:16" x14ac:dyDescent="0.25">
      <c r="N705" s="118"/>
      <c r="O705" s="118"/>
      <c r="P705" s="118"/>
    </row>
    <row r="706" spans="14:16" x14ac:dyDescent="0.25">
      <c r="N706" s="118"/>
      <c r="O706" s="118"/>
      <c r="P706" s="118"/>
    </row>
    <row r="707" spans="14:16" x14ac:dyDescent="0.25">
      <c r="N707" s="118"/>
      <c r="O707" s="118"/>
      <c r="P707" s="118"/>
    </row>
    <row r="708" spans="14:16" x14ac:dyDescent="0.25">
      <c r="N708" s="118"/>
      <c r="O708" s="118"/>
      <c r="P708" s="118"/>
    </row>
    <row r="709" spans="14:16" x14ac:dyDescent="0.25">
      <c r="N709" s="118"/>
      <c r="O709" s="118"/>
      <c r="P709" s="118"/>
    </row>
    <row r="710" spans="14:16" x14ac:dyDescent="0.25">
      <c r="N710" s="118"/>
      <c r="O710" s="118"/>
      <c r="P710" s="118"/>
    </row>
    <row r="711" spans="14:16" x14ac:dyDescent="0.25">
      <c r="N711" s="118"/>
      <c r="O711" s="118"/>
      <c r="P711" s="118"/>
    </row>
    <row r="712" spans="14:16" x14ac:dyDescent="0.25">
      <c r="N712" s="118"/>
      <c r="O712" s="118"/>
      <c r="P712" s="118"/>
    </row>
    <row r="713" spans="14:16" x14ac:dyDescent="0.25">
      <c r="N713" s="118"/>
      <c r="O713" s="118"/>
      <c r="P713" s="118"/>
    </row>
    <row r="714" spans="14:16" x14ac:dyDescent="0.25">
      <c r="N714" s="118"/>
      <c r="O714" s="118"/>
      <c r="P714" s="118"/>
    </row>
    <row r="715" spans="14:16" x14ac:dyDescent="0.25">
      <c r="N715" s="118"/>
      <c r="O715" s="118"/>
      <c r="P715" s="118"/>
    </row>
    <row r="716" spans="14:16" x14ac:dyDescent="0.25">
      <c r="N716" s="118"/>
      <c r="O716" s="118"/>
      <c r="P716" s="118"/>
    </row>
    <row r="717" spans="14:16" x14ac:dyDescent="0.25">
      <c r="N717" s="118"/>
      <c r="O717" s="118"/>
      <c r="P717" s="118"/>
    </row>
    <row r="718" spans="14:16" x14ac:dyDescent="0.25">
      <c r="N718" s="118"/>
      <c r="O718" s="118"/>
      <c r="P718" s="118"/>
    </row>
    <row r="719" spans="14:16" x14ac:dyDescent="0.25">
      <c r="N719" s="118"/>
      <c r="O719" s="118"/>
      <c r="P719" s="118"/>
    </row>
    <row r="720" spans="14:16" x14ac:dyDescent="0.25">
      <c r="N720" s="118"/>
      <c r="O720" s="118"/>
      <c r="P720" s="118"/>
    </row>
    <row r="721" spans="14:16" x14ac:dyDescent="0.25">
      <c r="N721" s="118"/>
      <c r="O721" s="118"/>
      <c r="P721" s="118"/>
    </row>
    <row r="722" spans="14:16" x14ac:dyDescent="0.25">
      <c r="N722" s="118"/>
      <c r="O722" s="118"/>
      <c r="P722" s="118"/>
    </row>
    <row r="723" spans="14:16" x14ac:dyDescent="0.25">
      <c r="N723" s="118"/>
      <c r="O723" s="118"/>
      <c r="P723" s="118"/>
    </row>
    <row r="724" spans="14:16" x14ac:dyDescent="0.25">
      <c r="N724" s="118"/>
      <c r="O724" s="118"/>
      <c r="P724" s="118"/>
    </row>
    <row r="725" spans="14:16" x14ac:dyDescent="0.25">
      <c r="N725" s="118"/>
      <c r="O725" s="118"/>
      <c r="P725" s="118"/>
    </row>
    <row r="726" spans="14:16" x14ac:dyDescent="0.25">
      <c r="N726" s="118"/>
      <c r="O726" s="118"/>
      <c r="P726" s="118"/>
    </row>
    <row r="727" spans="14:16" x14ac:dyDescent="0.25">
      <c r="N727" s="118"/>
      <c r="O727" s="118"/>
      <c r="P727" s="118"/>
    </row>
    <row r="728" spans="14:16" x14ac:dyDescent="0.25">
      <c r="N728" s="118"/>
      <c r="O728" s="118"/>
      <c r="P728" s="118"/>
    </row>
    <row r="729" spans="14:16" x14ac:dyDescent="0.25">
      <c r="N729" s="118"/>
      <c r="O729" s="118"/>
      <c r="P729" s="118"/>
    </row>
    <row r="730" spans="14:16" x14ac:dyDescent="0.25">
      <c r="N730" s="118"/>
      <c r="O730" s="118"/>
      <c r="P730" s="118"/>
    </row>
    <row r="731" spans="14:16" x14ac:dyDescent="0.25">
      <c r="N731" s="118"/>
      <c r="O731" s="118"/>
      <c r="P731" s="118"/>
    </row>
    <row r="732" spans="14:16" x14ac:dyDescent="0.25">
      <c r="N732" s="118"/>
      <c r="O732" s="118"/>
      <c r="P732" s="118"/>
    </row>
    <row r="733" spans="14:16" x14ac:dyDescent="0.25">
      <c r="N733" s="118"/>
      <c r="O733" s="118"/>
      <c r="P733" s="118"/>
    </row>
    <row r="734" spans="14:16" x14ac:dyDescent="0.25">
      <c r="N734" s="118"/>
      <c r="O734" s="118"/>
      <c r="P734" s="118"/>
    </row>
    <row r="735" spans="14:16" x14ac:dyDescent="0.25">
      <c r="N735" s="118"/>
      <c r="O735" s="118"/>
      <c r="P735" s="118"/>
    </row>
    <row r="736" spans="14:16" x14ac:dyDescent="0.25">
      <c r="N736" s="118"/>
      <c r="O736" s="118"/>
      <c r="P736" s="118"/>
    </row>
    <row r="737" spans="14:16" x14ac:dyDescent="0.25">
      <c r="N737" s="118"/>
      <c r="O737" s="118"/>
      <c r="P737" s="118"/>
    </row>
    <row r="738" spans="14:16" x14ac:dyDescent="0.25">
      <c r="N738" s="118"/>
      <c r="O738" s="118"/>
      <c r="P738" s="118"/>
    </row>
    <row r="739" spans="14:16" x14ac:dyDescent="0.25">
      <c r="N739" s="118"/>
      <c r="O739" s="118"/>
      <c r="P739" s="118"/>
    </row>
    <row r="740" spans="14:16" x14ac:dyDescent="0.25">
      <c r="N740" s="118"/>
      <c r="O740" s="118"/>
      <c r="P740" s="118"/>
    </row>
    <row r="741" spans="14:16" x14ac:dyDescent="0.25">
      <c r="N741" s="118"/>
      <c r="O741" s="118"/>
      <c r="P741" s="118"/>
    </row>
    <row r="742" spans="14:16" x14ac:dyDescent="0.25">
      <c r="N742" s="118"/>
      <c r="O742" s="118"/>
      <c r="P742" s="118"/>
    </row>
    <row r="743" spans="14:16" x14ac:dyDescent="0.25">
      <c r="N743" s="118"/>
      <c r="O743" s="118"/>
      <c r="P743" s="118"/>
    </row>
    <row r="744" spans="14:16" x14ac:dyDescent="0.25">
      <c r="N744" s="118"/>
      <c r="O744" s="118"/>
      <c r="P744" s="118"/>
    </row>
    <row r="745" spans="14:16" x14ac:dyDescent="0.25">
      <c r="N745" s="118"/>
      <c r="O745" s="118"/>
      <c r="P745" s="118"/>
    </row>
    <row r="746" spans="14:16" x14ac:dyDescent="0.25">
      <c r="N746" s="118"/>
      <c r="O746" s="118"/>
      <c r="P746" s="118"/>
    </row>
    <row r="747" spans="14:16" x14ac:dyDescent="0.25">
      <c r="N747" s="118"/>
      <c r="O747" s="118"/>
      <c r="P747" s="118"/>
    </row>
    <row r="748" spans="14:16" x14ac:dyDescent="0.25">
      <c r="N748" s="118"/>
      <c r="O748" s="118"/>
      <c r="P748" s="118"/>
    </row>
    <row r="749" spans="14:16" x14ac:dyDescent="0.25">
      <c r="N749" s="118"/>
      <c r="O749" s="118"/>
      <c r="P749" s="118"/>
    </row>
    <row r="750" spans="14:16" x14ac:dyDescent="0.25">
      <c r="N750" s="118"/>
      <c r="O750" s="118"/>
      <c r="P750" s="118"/>
    </row>
    <row r="751" spans="14:16" x14ac:dyDescent="0.25">
      <c r="N751" s="118"/>
      <c r="O751" s="118"/>
      <c r="P751" s="118"/>
    </row>
    <row r="752" spans="14:16" x14ac:dyDescent="0.25">
      <c r="N752" s="118"/>
      <c r="O752" s="118"/>
      <c r="P752" s="118"/>
    </row>
    <row r="753" spans="14:16" x14ac:dyDescent="0.25">
      <c r="N753" s="118"/>
      <c r="O753" s="118"/>
      <c r="P753" s="118"/>
    </row>
    <row r="754" spans="14:16" x14ac:dyDescent="0.25">
      <c r="N754" s="118"/>
      <c r="O754" s="118"/>
      <c r="P754" s="118"/>
    </row>
    <row r="755" spans="14:16" x14ac:dyDescent="0.25">
      <c r="N755" s="118"/>
      <c r="O755" s="118"/>
      <c r="P755" s="118"/>
    </row>
    <row r="756" spans="14:16" x14ac:dyDescent="0.25">
      <c r="N756" s="118"/>
      <c r="O756" s="118"/>
      <c r="P756" s="118"/>
    </row>
    <row r="757" spans="14:16" x14ac:dyDescent="0.25">
      <c r="N757" s="118"/>
      <c r="O757" s="118"/>
      <c r="P757" s="118"/>
    </row>
    <row r="758" spans="14:16" x14ac:dyDescent="0.25">
      <c r="N758" s="118"/>
      <c r="O758" s="118"/>
      <c r="P758" s="118"/>
    </row>
    <row r="759" spans="14:16" x14ac:dyDescent="0.25">
      <c r="N759" s="118"/>
      <c r="O759" s="118"/>
      <c r="P759" s="118"/>
    </row>
    <row r="760" spans="14:16" x14ac:dyDescent="0.25">
      <c r="N760" s="118"/>
      <c r="O760" s="118"/>
      <c r="P760" s="118"/>
    </row>
    <row r="761" spans="14:16" x14ac:dyDescent="0.25">
      <c r="N761" s="118"/>
      <c r="O761" s="118"/>
      <c r="P761" s="118"/>
    </row>
    <row r="762" spans="14:16" x14ac:dyDescent="0.25">
      <c r="N762" s="118"/>
      <c r="O762" s="118"/>
      <c r="P762" s="118"/>
    </row>
    <row r="763" spans="14:16" x14ac:dyDescent="0.25">
      <c r="N763" s="118"/>
      <c r="O763" s="118"/>
      <c r="P763" s="118"/>
    </row>
    <row r="764" spans="14:16" x14ac:dyDescent="0.25">
      <c r="N764" s="118"/>
      <c r="O764" s="118"/>
      <c r="P764" s="118"/>
    </row>
    <row r="765" spans="14:16" x14ac:dyDescent="0.25">
      <c r="N765" s="118"/>
      <c r="O765" s="118"/>
      <c r="P765" s="118"/>
    </row>
    <row r="766" spans="14:16" x14ac:dyDescent="0.25">
      <c r="N766" s="118"/>
      <c r="O766" s="118"/>
      <c r="P766" s="118"/>
    </row>
    <row r="767" spans="14:16" x14ac:dyDescent="0.25">
      <c r="N767" s="118"/>
      <c r="O767" s="118"/>
      <c r="P767" s="118"/>
    </row>
    <row r="768" spans="14:16" x14ac:dyDescent="0.25">
      <c r="N768" s="118"/>
      <c r="O768" s="118"/>
      <c r="P768" s="118"/>
    </row>
    <row r="769" spans="14:16" x14ac:dyDescent="0.25">
      <c r="N769" s="118"/>
      <c r="O769" s="118"/>
      <c r="P769" s="118"/>
    </row>
    <row r="770" spans="14:16" x14ac:dyDescent="0.25">
      <c r="N770" s="118"/>
      <c r="O770" s="118"/>
      <c r="P770" s="118"/>
    </row>
    <row r="771" spans="14:16" x14ac:dyDescent="0.25">
      <c r="N771" s="118"/>
      <c r="O771" s="118"/>
      <c r="P771" s="118"/>
    </row>
    <row r="772" spans="14:16" x14ac:dyDescent="0.25">
      <c r="N772" s="118"/>
      <c r="O772" s="118"/>
      <c r="P772" s="118"/>
    </row>
    <row r="773" spans="14:16" x14ac:dyDescent="0.25">
      <c r="N773" s="118"/>
      <c r="O773" s="118"/>
      <c r="P773" s="118"/>
    </row>
    <row r="774" spans="14:16" x14ac:dyDescent="0.25">
      <c r="N774" s="118"/>
      <c r="O774" s="118"/>
      <c r="P774" s="118"/>
    </row>
    <row r="775" spans="14:16" x14ac:dyDescent="0.25">
      <c r="N775" s="118"/>
      <c r="O775" s="118"/>
      <c r="P775" s="118"/>
    </row>
    <row r="776" spans="14:16" x14ac:dyDescent="0.25">
      <c r="N776" s="118"/>
      <c r="O776" s="118"/>
      <c r="P776" s="118"/>
    </row>
    <row r="777" spans="14:16" x14ac:dyDescent="0.25">
      <c r="N777" s="118"/>
      <c r="O777" s="118"/>
      <c r="P777" s="118"/>
    </row>
    <row r="778" spans="14:16" x14ac:dyDescent="0.25">
      <c r="N778" s="118"/>
      <c r="O778" s="118"/>
      <c r="P778" s="118"/>
    </row>
    <row r="779" spans="14:16" x14ac:dyDescent="0.25">
      <c r="N779" s="118"/>
      <c r="O779" s="118"/>
      <c r="P779" s="118"/>
    </row>
    <row r="780" spans="14:16" x14ac:dyDescent="0.25">
      <c r="N780" s="118"/>
      <c r="O780" s="118"/>
      <c r="P780" s="118"/>
    </row>
    <row r="781" spans="14:16" x14ac:dyDescent="0.25">
      <c r="N781" s="118"/>
      <c r="O781" s="118"/>
      <c r="P781" s="118"/>
    </row>
    <row r="782" spans="14:16" x14ac:dyDescent="0.25">
      <c r="N782" s="118"/>
      <c r="O782" s="118"/>
      <c r="P782" s="118"/>
    </row>
    <row r="783" spans="14:16" x14ac:dyDescent="0.25">
      <c r="N783" s="118"/>
      <c r="O783" s="118"/>
      <c r="P783" s="118"/>
    </row>
    <row r="784" spans="14:16" x14ac:dyDescent="0.25">
      <c r="N784" s="118"/>
      <c r="O784" s="118"/>
      <c r="P784" s="118"/>
    </row>
    <row r="785" spans="14:16" x14ac:dyDescent="0.25">
      <c r="N785" s="118"/>
      <c r="O785" s="118"/>
      <c r="P785" s="118"/>
    </row>
    <row r="786" spans="14:16" x14ac:dyDescent="0.25">
      <c r="N786" s="118"/>
      <c r="O786" s="118"/>
      <c r="P786" s="118"/>
    </row>
    <row r="787" spans="14:16" x14ac:dyDescent="0.25">
      <c r="N787" s="118"/>
      <c r="O787" s="118"/>
      <c r="P787" s="118"/>
    </row>
    <row r="788" spans="14:16" x14ac:dyDescent="0.25">
      <c r="N788" s="118"/>
      <c r="O788" s="118"/>
      <c r="P788" s="118"/>
    </row>
    <row r="789" spans="14:16" x14ac:dyDescent="0.25">
      <c r="N789" s="118"/>
      <c r="O789" s="118"/>
      <c r="P789" s="118"/>
    </row>
    <row r="790" spans="14:16" x14ac:dyDescent="0.25">
      <c r="N790" s="118"/>
      <c r="O790" s="118"/>
      <c r="P790" s="118"/>
    </row>
    <row r="791" spans="14:16" x14ac:dyDescent="0.25">
      <c r="N791" s="118"/>
      <c r="O791" s="118"/>
      <c r="P791" s="118"/>
    </row>
    <row r="792" spans="14:16" x14ac:dyDescent="0.25">
      <c r="N792" s="118"/>
      <c r="O792" s="118"/>
      <c r="P792" s="118"/>
    </row>
    <row r="793" spans="14:16" x14ac:dyDescent="0.25">
      <c r="N793" s="118"/>
      <c r="O793" s="118"/>
      <c r="P793" s="118"/>
    </row>
    <row r="794" spans="14:16" x14ac:dyDescent="0.25">
      <c r="N794" s="118"/>
      <c r="O794" s="118"/>
      <c r="P794" s="118"/>
    </row>
    <row r="795" spans="14:16" x14ac:dyDescent="0.25">
      <c r="N795" s="118"/>
      <c r="O795" s="118"/>
      <c r="P795" s="118"/>
    </row>
    <row r="796" spans="14:16" x14ac:dyDescent="0.25">
      <c r="N796" s="118"/>
      <c r="O796" s="118"/>
      <c r="P796" s="118"/>
    </row>
    <row r="797" spans="14:16" x14ac:dyDescent="0.25">
      <c r="N797" s="118"/>
      <c r="O797" s="118"/>
      <c r="P797" s="118"/>
    </row>
    <row r="798" spans="14:16" x14ac:dyDescent="0.25">
      <c r="N798" s="118"/>
      <c r="O798" s="118"/>
      <c r="P798" s="118"/>
    </row>
    <row r="799" spans="14:16" x14ac:dyDescent="0.25">
      <c r="N799" s="118"/>
      <c r="O799" s="118"/>
      <c r="P799" s="118"/>
    </row>
    <row r="800" spans="14:16" x14ac:dyDescent="0.25">
      <c r="N800" s="118"/>
      <c r="O800" s="118"/>
      <c r="P800" s="118"/>
    </row>
    <row r="801" spans="14:16" x14ac:dyDescent="0.25">
      <c r="N801" s="118"/>
      <c r="O801" s="118"/>
      <c r="P801" s="118"/>
    </row>
    <row r="802" spans="14:16" x14ac:dyDescent="0.25">
      <c r="N802" s="118"/>
      <c r="O802" s="118"/>
      <c r="P802" s="118"/>
    </row>
    <row r="803" spans="14:16" x14ac:dyDescent="0.25">
      <c r="N803" s="118"/>
      <c r="O803" s="118"/>
      <c r="P803" s="118"/>
    </row>
    <row r="804" spans="14:16" x14ac:dyDescent="0.25">
      <c r="N804" s="118"/>
      <c r="O804" s="118"/>
      <c r="P804" s="118"/>
    </row>
    <row r="805" spans="14:16" x14ac:dyDescent="0.25">
      <c r="N805" s="118"/>
      <c r="O805" s="118"/>
      <c r="P805" s="118"/>
    </row>
    <row r="806" spans="14:16" x14ac:dyDescent="0.25">
      <c r="N806" s="118"/>
      <c r="O806" s="118"/>
      <c r="P806" s="118"/>
    </row>
    <row r="807" spans="14:16" x14ac:dyDescent="0.25">
      <c r="N807" s="118"/>
      <c r="O807" s="118"/>
      <c r="P807" s="118"/>
    </row>
    <row r="808" spans="14:16" x14ac:dyDescent="0.25">
      <c r="N808" s="118"/>
      <c r="O808" s="118"/>
      <c r="P808" s="118"/>
    </row>
    <row r="809" spans="14:16" x14ac:dyDescent="0.25">
      <c r="N809" s="118"/>
      <c r="O809" s="118"/>
      <c r="P809" s="118"/>
    </row>
    <row r="810" spans="14:16" x14ac:dyDescent="0.25">
      <c r="N810" s="118"/>
      <c r="O810" s="118"/>
      <c r="P810" s="118"/>
    </row>
    <row r="811" spans="14:16" x14ac:dyDescent="0.25">
      <c r="N811" s="118"/>
      <c r="O811" s="118"/>
      <c r="P811" s="118"/>
    </row>
    <row r="812" spans="14:16" x14ac:dyDescent="0.25">
      <c r="N812" s="118"/>
      <c r="O812" s="118"/>
      <c r="P812" s="118"/>
    </row>
    <row r="813" spans="14:16" x14ac:dyDescent="0.25">
      <c r="N813" s="118"/>
      <c r="O813" s="118"/>
      <c r="P813" s="118"/>
    </row>
    <row r="814" spans="14:16" x14ac:dyDescent="0.25">
      <c r="N814" s="118"/>
      <c r="O814" s="118"/>
      <c r="P814" s="118"/>
    </row>
    <row r="815" spans="14:16" x14ac:dyDescent="0.25">
      <c r="N815" s="118"/>
      <c r="O815" s="118"/>
      <c r="P815" s="118"/>
    </row>
    <row r="816" spans="14:16" x14ac:dyDescent="0.25">
      <c r="N816" s="118"/>
      <c r="O816" s="118"/>
      <c r="P816" s="118"/>
    </row>
    <row r="817" spans="14:16" x14ac:dyDescent="0.25">
      <c r="N817" s="118"/>
      <c r="O817" s="118"/>
      <c r="P817" s="118"/>
    </row>
    <row r="818" spans="14:16" x14ac:dyDescent="0.25">
      <c r="N818" s="118"/>
      <c r="O818" s="118"/>
      <c r="P818" s="118"/>
    </row>
    <row r="819" spans="14:16" x14ac:dyDescent="0.25">
      <c r="N819" s="118"/>
      <c r="O819" s="118"/>
      <c r="P819" s="118"/>
    </row>
    <row r="820" spans="14:16" x14ac:dyDescent="0.25">
      <c r="N820" s="118"/>
      <c r="O820" s="118"/>
      <c r="P820" s="118"/>
    </row>
    <row r="821" spans="14:16" x14ac:dyDescent="0.25">
      <c r="N821" s="118"/>
      <c r="O821" s="118"/>
      <c r="P821" s="118"/>
    </row>
    <row r="822" spans="14:16" x14ac:dyDescent="0.25">
      <c r="N822" s="118"/>
      <c r="O822" s="118"/>
      <c r="P822" s="118"/>
    </row>
    <row r="823" spans="14:16" x14ac:dyDescent="0.25">
      <c r="N823" s="118"/>
      <c r="O823" s="118"/>
      <c r="P823" s="118"/>
    </row>
    <row r="824" spans="14:16" x14ac:dyDescent="0.25">
      <c r="N824" s="118"/>
      <c r="O824" s="118"/>
      <c r="P824" s="118"/>
    </row>
    <row r="825" spans="14:16" x14ac:dyDescent="0.25">
      <c r="N825" s="118"/>
      <c r="O825" s="118"/>
      <c r="P825" s="118"/>
    </row>
    <row r="826" spans="14:16" x14ac:dyDescent="0.25">
      <c r="N826" s="118"/>
      <c r="O826" s="118"/>
      <c r="P826" s="118"/>
    </row>
    <row r="827" spans="14:16" x14ac:dyDescent="0.25">
      <c r="N827" s="118"/>
      <c r="O827" s="118"/>
      <c r="P827" s="118"/>
    </row>
    <row r="828" spans="14:16" x14ac:dyDescent="0.25">
      <c r="N828" s="118"/>
      <c r="O828" s="118"/>
      <c r="P828" s="118"/>
    </row>
    <row r="829" spans="14:16" x14ac:dyDescent="0.25">
      <c r="N829" s="118"/>
      <c r="O829" s="118"/>
      <c r="P829" s="118"/>
    </row>
    <row r="830" spans="14:16" x14ac:dyDescent="0.25">
      <c r="N830" s="118"/>
      <c r="O830" s="118"/>
      <c r="P830" s="118"/>
    </row>
    <row r="831" spans="14:16" x14ac:dyDescent="0.25">
      <c r="N831" s="118"/>
      <c r="O831" s="118"/>
      <c r="P831" s="118"/>
    </row>
    <row r="832" spans="14:16" x14ac:dyDescent="0.25">
      <c r="N832" s="118"/>
      <c r="O832" s="118"/>
      <c r="P832" s="118"/>
    </row>
    <row r="833" spans="14:16" x14ac:dyDescent="0.25">
      <c r="N833" s="118"/>
      <c r="O833" s="118"/>
      <c r="P833" s="118"/>
    </row>
    <row r="834" spans="14:16" x14ac:dyDescent="0.25">
      <c r="N834" s="118"/>
      <c r="O834" s="118"/>
      <c r="P834" s="118"/>
    </row>
    <row r="835" spans="14:16" x14ac:dyDescent="0.25">
      <c r="N835" s="118"/>
      <c r="O835" s="118"/>
      <c r="P835" s="118"/>
    </row>
    <row r="836" spans="14:16" x14ac:dyDescent="0.25">
      <c r="N836" s="118"/>
      <c r="O836" s="118"/>
      <c r="P836" s="118"/>
    </row>
    <row r="837" spans="14:16" x14ac:dyDescent="0.25">
      <c r="N837" s="118"/>
      <c r="O837" s="118"/>
      <c r="P837" s="118"/>
    </row>
    <row r="838" spans="14:16" x14ac:dyDescent="0.25">
      <c r="N838" s="118"/>
      <c r="O838" s="118"/>
      <c r="P838" s="118"/>
    </row>
    <row r="839" spans="14:16" x14ac:dyDescent="0.25">
      <c r="N839" s="118"/>
      <c r="O839" s="118"/>
      <c r="P839" s="118"/>
    </row>
    <row r="840" spans="14:16" x14ac:dyDescent="0.25">
      <c r="N840" s="118"/>
      <c r="O840" s="118"/>
      <c r="P840" s="118"/>
    </row>
    <row r="841" spans="14:16" x14ac:dyDescent="0.25">
      <c r="N841" s="118"/>
      <c r="O841" s="118"/>
      <c r="P841" s="118"/>
    </row>
    <row r="842" spans="14:16" x14ac:dyDescent="0.25">
      <c r="N842" s="118"/>
      <c r="O842" s="118"/>
      <c r="P842" s="118"/>
    </row>
    <row r="843" spans="14:16" x14ac:dyDescent="0.25">
      <c r="N843" s="118"/>
      <c r="O843" s="118"/>
      <c r="P843" s="118"/>
    </row>
    <row r="844" spans="14:16" x14ac:dyDescent="0.25">
      <c r="N844" s="118"/>
      <c r="O844" s="118"/>
      <c r="P844" s="118"/>
    </row>
    <row r="845" spans="14:16" x14ac:dyDescent="0.25">
      <c r="N845" s="118"/>
      <c r="O845" s="118"/>
      <c r="P845" s="118"/>
    </row>
    <row r="846" spans="14:16" x14ac:dyDescent="0.25">
      <c r="N846" s="118"/>
      <c r="O846" s="118"/>
      <c r="P846" s="118"/>
    </row>
    <row r="847" spans="14:16" x14ac:dyDescent="0.25">
      <c r="N847" s="118"/>
      <c r="O847" s="118"/>
      <c r="P847" s="118"/>
    </row>
    <row r="848" spans="14:16" x14ac:dyDescent="0.25">
      <c r="N848" s="118"/>
      <c r="O848" s="118"/>
      <c r="P848" s="118"/>
    </row>
    <row r="849" spans="14:16" x14ac:dyDescent="0.25">
      <c r="N849" s="118"/>
      <c r="O849" s="118"/>
      <c r="P849" s="118"/>
    </row>
    <row r="850" spans="14:16" x14ac:dyDescent="0.25">
      <c r="N850" s="118"/>
      <c r="O850" s="118"/>
      <c r="P850" s="118"/>
    </row>
    <row r="851" spans="14:16" x14ac:dyDescent="0.25">
      <c r="N851" s="118"/>
      <c r="O851" s="118"/>
      <c r="P851" s="118"/>
    </row>
    <row r="852" spans="14:16" x14ac:dyDescent="0.25">
      <c r="N852" s="118"/>
      <c r="O852" s="118"/>
      <c r="P852" s="118"/>
    </row>
    <row r="853" spans="14:16" x14ac:dyDescent="0.25">
      <c r="N853" s="118"/>
      <c r="O853" s="118"/>
      <c r="P853" s="118"/>
    </row>
    <row r="854" spans="14:16" x14ac:dyDescent="0.25">
      <c r="N854" s="118"/>
      <c r="O854" s="118"/>
      <c r="P854" s="118"/>
    </row>
    <row r="855" spans="14:16" x14ac:dyDescent="0.25">
      <c r="N855" s="118"/>
      <c r="O855" s="118"/>
      <c r="P855" s="118"/>
    </row>
    <row r="856" spans="14:16" x14ac:dyDescent="0.25">
      <c r="N856" s="118"/>
      <c r="O856" s="118"/>
      <c r="P856" s="118"/>
    </row>
    <row r="857" spans="14:16" x14ac:dyDescent="0.25">
      <c r="N857" s="118"/>
      <c r="O857" s="118"/>
      <c r="P857" s="118"/>
    </row>
    <row r="858" spans="14:16" x14ac:dyDescent="0.25">
      <c r="N858" s="118"/>
      <c r="O858" s="118"/>
      <c r="P858" s="118"/>
    </row>
    <row r="859" spans="14:16" x14ac:dyDescent="0.25">
      <c r="N859" s="118"/>
      <c r="O859" s="118"/>
      <c r="P859" s="118"/>
    </row>
    <row r="860" spans="14:16" x14ac:dyDescent="0.25">
      <c r="N860" s="118"/>
      <c r="O860" s="118"/>
      <c r="P860" s="118"/>
    </row>
    <row r="861" spans="14:16" x14ac:dyDescent="0.25">
      <c r="N861" s="118"/>
      <c r="O861" s="118"/>
      <c r="P861" s="118"/>
    </row>
    <row r="862" spans="14:16" x14ac:dyDescent="0.25">
      <c r="N862" s="118"/>
      <c r="O862" s="118"/>
      <c r="P862" s="118"/>
    </row>
    <row r="863" spans="14:16" x14ac:dyDescent="0.25">
      <c r="N863" s="118"/>
      <c r="O863" s="118"/>
      <c r="P863" s="118"/>
    </row>
    <row r="864" spans="14:16" x14ac:dyDescent="0.25">
      <c r="N864" s="118"/>
      <c r="O864" s="118"/>
      <c r="P864" s="118"/>
    </row>
    <row r="865" spans="14:16" x14ac:dyDescent="0.25">
      <c r="N865" s="118"/>
      <c r="O865" s="118"/>
      <c r="P865" s="118"/>
    </row>
    <row r="866" spans="14:16" x14ac:dyDescent="0.25">
      <c r="N866" s="118"/>
      <c r="O866" s="118"/>
      <c r="P866" s="118"/>
    </row>
    <row r="867" spans="14:16" x14ac:dyDescent="0.25">
      <c r="N867" s="118"/>
      <c r="O867" s="118"/>
      <c r="P867" s="118"/>
    </row>
    <row r="868" spans="14:16" x14ac:dyDescent="0.25">
      <c r="N868" s="118"/>
      <c r="O868" s="118"/>
      <c r="P868" s="118"/>
    </row>
    <row r="869" spans="14:16" x14ac:dyDescent="0.25">
      <c r="N869" s="118"/>
      <c r="O869" s="118"/>
      <c r="P869" s="118"/>
    </row>
    <row r="870" spans="14:16" x14ac:dyDescent="0.25">
      <c r="N870" s="118"/>
      <c r="O870" s="118"/>
      <c r="P870" s="118"/>
    </row>
    <row r="871" spans="14:16" x14ac:dyDescent="0.25">
      <c r="N871" s="118"/>
      <c r="O871" s="118"/>
      <c r="P871" s="118"/>
    </row>
    <row r="872" spans="14:16" x14ac:dyDescent="0.25">
      <c r="N872" s="118"/>
      <c r="O872" s="118"/>
      <c r="P872" s="118"/>
    </row>
    <row r="873" spans="14:16" x14ac:dyDescent="0.25">
      <c r="N873" s="118"/>
      <c r="O873" s="118"/>
      <c r="P873" s="118"/>
    </row>
    <row r="874" spans="14:16" x14ac:dyDescent="0.25">
      <c r="N874" s="118"/>
      <c r="O874" s="118"/>
      <c r="P874" s="118"/>
    </row>
    <row r="875" spans="14:16" x14ac:dyDescent="0.25">
      <c r="N875" s="118"/>
      <c r="O875" s="118"/>
      <c r="P875" s="118"/>
    </row>
    <row r="876" spans="14:16" x14ac:dyDescent="0.25">
      <c r="N876" s="118"/>
      <c r="O876" s="118"/>
      <c r="P876" s="118"/>
    </row>
    <row r="877" spans="14:16" x14ac:dyDescent="0.25">
      <c r="N877" s="118"/>
      <c r="O877" s="118"/>
      <c r="P877" s="118"/>
    </row>
    <row r="878" spans="14:16" x14ac:dyDescent="0.25">
      <c r="N878" s="118"/>
      <c r="O878" s="118"/>
      <c r="P878" s="118"/>
    </row>
    <row r="879" spans="14:16" x14ac:dyDescent="0.25">
      <c r="N879" s="118"/>
      <c r="O879" s="118"/>
      <c r="P879" s="118"/>
    </row>
    <row r="880" spans="14:16" x14ac:dyDescent="0.25">
      <c r="N880" s="118"/>
      <c r="O880" s="118"/>
      <c r="P880" s="118"/>
    </row>
    <row r="881" spans="14:16" x14ac:dyDescent="0.25">
      <c r="N881" s="118"/>
      <c r="O881" s="118"/>
      <c r="P881" s="118"/>
    </row>
    <row r="882" spans="14:16" x14ac:dyDescent="0.25">
      <c r="N882" s="118"/>
      <c r="O882" s="118"/>
      <c r="P882" s="118"/>
    </row>
    <row r="883" spans="14:16" x14ac:dyDescent="0.25">
      <c r="N883" s="118"/>
      <c r="O883" s="118"/>
      <c r="P883" s="118"/>
    </row>
    <row r="884" spans="14:16" x14ac:dyDescent="0.25">
      <c r="N884" s="118"/>
      <c r="O884" s="118"/>
      <c r="P884" s="118"/>
    </row>
    <row r="885" spans="14:16" x14ac:dyDescent="0.25">
      <c r="N885" s="118"/>
      <c r="O885" s="118"/>
      <c r="P885" s="118"/>
    </row>
    <row r="886" spans="14:16" x14ac:dyDescent="0.25">
      <c r="N886" s="118"/>
      <c r="O886" s="118"/>
      <c r="P886" s="118"/>
    </row>
    <row r="887" spans="14:16" x14ac:dyDescent="0.25">
      <c r="N887" s="118"/>
      <c r="O887" s="118"/>
      <c r="P887" s="118"/>
    </row>
    <row r="888" spans="14:16" x14ac:dyDescent="0.25">
      <c r="N888" s="118"/>
      <c r="O888" s="118"/>
      <c r="P888" s="118"/>
    </row>
    <row r="889" spans="14:16" x14ac:dyDescent="0.25">
      <c r="N889" s="118"/>
      <c r="O889" s="118"/>
      <c r="P889" s="118"/>
    </row>
    <row r="890" spans="14:16" x14ac:dyDescent="0.25">
      <c r="N890" s="118"/>
      <c r="O890" s="118"/>
      <c r="P890" s="118"/>
    </row>
    <row r="891" spans="14:16" x14ac:dyDescent="0.25">
      <c r="N891" s="118"/>
      <c r="O891" s="118"/>
      <c r="P891" s="118"/>
    </row>
    <row r="892" spans="14:16" x14ac:dyDescent="0.25">
      <c r="N892" s="118"/>
      <c r="O892" s="118"/>
      <c r="P892" s="118"/>
    </row>
    <row r="893" spans="14:16" x14ac:dyDescent="0.25">
      <c r="N893" s="118"/>
      <c r="O893" s="118"/>
      <c r="P893" s="118"/>
    </row>
    <row r="894" spans="14:16" x14ac:dyDescent="0.25">
      <c r="N894" s="118"/>
      <c r="O894" s="118"/>
      <c r="P894" s="118"/>
    </row>
    <row r="895" spans="14:16" x14ac:dyDescent="0.25">
      <c r="N895" s="118"/>
      <c r="O895" s="118"/>
      <c r="P895" s="118"/>
    </row>
    <row r="896" spans="14:16" x14ac:dyDescent="0.25">
      <c r="N896" s="118"/>
      <c r="O896" s="118"/>
      <c r="P896" s="118"/>
    </row>
    <row r="897" spans="14:16" x14ac:dyDescent="0.25">
      <c r="N897" s="118"/>
      <c r="O897" s="118"/>
      <c r="P897" s="118"/>
    </row>
    <row r="898" spans="14:16" x14ac:dyDescent="0.25">
      <c r="N898" s="118"/>
      <c r="O898" s="118"/>
      <c r="P898" s="118"/>
    </row>
    <row r="899" spans="14:16" x14ac:dyDescent="0.25">
      <c r="N899" s="118"/>
      <c r="O899" s="118"/>
      <c r="P899" s="118"/>
    </row>
    <row r="900" spans="14:16" x14ac:dyDescent="0.25">
      <c r="N900" s="118"/>
      <c r="O900" s="118"/>
      <c r="P900" s="118"/>
    </row>
    <row r="901" spans="14:16" x14ac:dyDescent="0.25">
      <c r="N901" s="118"/>
      <c r="O901" s="118"/>
      <c r="P901" s="118"/>
    </row>
    <row r="902" spans="14:16" x14ac:dyDescent="0.25">
      <c r="N902" s="118"/>
      <c r="O902" s="118"/>
      <c r="P902" s="118"/>
    </row>
    <row r="903" spans="14:16" x14ac:dyDescent="0.25">
      <c r="N903" s="118"/>
      <c r="O903" s="118"/>
      <c r="P903" s="118"/>
    </row>
    <row r="904" spans="14:16" x14ac:dyDescent="0.25">
      <c r="N904" s="118"/>
      <c r="O904" s="118"/>
      <c r="P904" s="118"/>
    </row>
    <row r="905" spans="14:16" x14ac:dyDescent="0.25">
      <c r="N905" s="118"/>
      <c r="O905" s="118"/>
      <c r="P905" s="118"/>
    </row>
    <row r="906" spans="14:16" x14ac:dyDescent="0.25">
      <c r="N906" s="118"/>
      <c r="O906" s="118"/>
      <c r="P906" s="118"/>
    </row>
    <row r="907" spans="14:16" x14ac:dyDescent="0.25">
      <c r="N907" s="118"/>
      <c r="O907" s="118"/>
      <c r="P907" s="118"/>
    </row>
    <row r="908" spans="14:16" x14ac:dyDescent="0.25">
      <c r="N908" s="118"/>
      <c r="O908" s="118"/>
      <c r="P908" s="118"/>
    </row>
    <row r="909" spans="14:16" x14ac:dyDescent="0.25">
      <c r="N909" s="118"/>
      <c r="O909" s="118"/>
      <c r="P909" s="118"/>
    </row>
    <row r="910" spans="14:16" x14ac:dyDescent="0.25">
      <c r="N910" s="118"/>
      <c r="O910" s="118"/>
      <c r="P910" s="118"/>
    </row>
    <row r="911" spans="14:16" x14ac:dyDescent="0.25">
      <c r="N911" s="118"/>
      <c r="O911" s="118"/>
      <c r="P911" s="118"/>
    </row>
    <row r="912" spans="14:16" x14ac:dyDescent="0.25">
      <c r="N912" s="118"/>
      <c r="O912" s="118"/>
      <c r="P912" s="118"/>
    </row>
    <row r="913" spans="14:16" x14ac:dyDescent="0.25">
      <c r="N913" s="118"/>
      <c r="O913" s="118"/>
      <c r="P913" s="118"/>
    </row>
    <row r="914" spans="14:16" x14ac:dyDescent="0.25">
      <c r="N914" s="118"/>
      <c r="O914" s="118"/>
      <c r="P914" s="118"/>
    </row>
    <row r="915" spans="14:16" x14ac:dyDescent="0.25">
      <c r="N915" s="118"/>
      <c r="O915" s="118"/>
      <c r="P915" s="118"/>
    </row>
    <row r="916" spans="14:16" x14ac:dyDescent="0.25">
      <c r="N916" s="118"/>
      <c r="O916" s="118"/>
      <c r="P916" s="118"/>
    </row>
    <row r="917" spans="14:16" x14ac:dyDescent="0.25">
      <c r="N917" s="118"/>
      <c r="O917" s="118"/>
      <c r="P917" s="118"/>
    </row>
    <row r="918" spans="14:16" x14ac:dyDescent="0.25">
      <c r="N918" s="118"/>
      <c r="O918" s="118"/>
      <c r="P918" s="118"/>
    </row>
    <row r="919" spans="14:16" x14ac:dyDescent="0.25">
      <c r="N919" s="118"/>
      <c r="O919" s="118"/>
      <c r="P919" s="118"/>
    </row>
    <row r="920" spans="14:16" x14ac:dyDescent="0.25">
      <c r="N920" s="118"/>
      <c r="O920" s="118"/>
      <c r="P920" s="118"/>
    </row>
    <row r="921" spans="14:16" x14ac:dyDescent="0.25">
      <c r="N921" s="118"/>
      <c r="O921" s="118"/>
      <c r="P921" s="118"/>
    </row>
    <row r="922" spans="14:16" x14ac:dyDescent="0.25">
      <c r="N922" s="118"/>
      <c r="O922" s="118"/>
      <c r="P922" s="118"/>
    </row>
    <row r="923" spans="14:16" x14ac:dyDescent="0.25">
      <c r="N923" s="118"/>
      <c r="O923" s="118"/>
      <c r="P923" s="118"/>
    </row>
    <row r="924" spans="14:16" x14ac:dyDescent="0.25">
      <c r="N924" s="118"/>
      <c r="O924" s="118"/>
      <c r="P924" s="118"/>
    </row>
    <row r="925" spans="14:16" x14ac:dyDescent="0.25">
      <c r="N925" s="118"/>
      <c r="O925" s="118"/>
      <c r="P925" s="118"/>
    </row>
    <row r="926" spans="14:16" x14ac:dyDescent="0.25">
      <c r="N926" s="118"/>
      <c r="O926" s="118"/>
      <c r="P926" s="118"/>
    </row>
    <row r="927" spans="14:16" x14ac:dyDescent="0.25">
      <c r="N927" s="118"/>
      <c r="O927" s="118"/>
      <c r="P927" s="118"/>
    </row>
    <row r="928" spans="14:16" x14ac:dyDescent="0.25">
      <c r="N928" s="118"/>
      <c r="O928" s="118"/>
      <c r="P928" s="118"/>
    </row>
    <row r="929" spans="14:16" x14ac:dyDescent="0.25">
      <c r="N929" s="118"/>
      <c r="O929" s="118"/>
      <c r="P929" s="118"/>
    </row>
    <row r="930" spans="14:16" x14ac:dyDescent="0.25">
      <c r="N930" s="118"/>
      <c r="O930" s="118"/>
      <c r="P930" s="118"/>
    </row>
    <row r="931" spans="14:16" x14ac:dyDescent="0.25">
      <c r="N931" s="118"/>
      <c r="O931" s="118"/>
      <c r="P931" s="118"/>
    </row>
    <row r="932" spans="14:16" x14ac:dyDescent="0.25">
      <c r="N932" s="118"/>
      <c r="O932" s="118"/>
      <c r="P932" s="118"/>
    </row>
    <row r="933" spans="14:16" x14ac:dyDescent="0.25">
      <c r="N933" s="118"/>
      <c r="O933" s="118"/>
      <c r="P933" s="118"/>
    </row>
    <row r="934" spans="14:16" x14ac:dyDescent="0.25">
      <c r="N934" s="118"/>
      <c r="O934" s="118"/>
      <c r="P934" s="118"/>
    </row>
    <row r="935" spans="14:16" x14ac:dyDescent="0.25">
      <c r="N935" s="118"/>
      <c r="O935" s="118"/>
      <c r="P935" s="118"/>
    </row>
    <row r="936" spans="14:16" x14ac:dyDescent="0.25">
      <c r="N936" s="118"/>
      <c r="O936" s="118"/>
      <c r="P936" s="118"/>
    </row>
    <row r="937" spans="14:16" x14ac:dyDescent="0.25">
      <c r="N937" s="118"/>
      <c r="O937" s="118"/>
      <c r="P937" s="118"/>
    </row>
    <row r="938" spans="14:16" x14ac:dyDescent="0.25">
      <c r="N938" s="118"/>
      <c r="O938" s="118"/>
      <c r="P938" s="118"/>
    </row>
    <row r="939" spans="14:16" x14ac:dyDescent="0.25">
      <c r="N939" s="118"/>
      <c r="O939" s="118"/>
      <c r="P939" s="118"/>
    </row>
    <row r="940" spans="14:16" x14ac:dyDescent="0.25">
      <c r="N940" s="118"/>
      <c r="O940" s="118"/>
      <c r="P940" s="118"/>
    </row>
    <row r="941" spans="14:16" x14ac:dyDescent="0.25">
      <c r="N941" s="118"/>
      <c r="O941" s="118"/>
      <c r="P941" s="118"/>
    </row>
    <row r="942" spans="14:16" x14ac:dyDescent="0.25">
      <c r="N942" s="118"/>
      <c r="O942" s="118"/>
      <c r="P942" s="118"/>
    </row>
    <row r="943" spans="14:16" x14ac:dyDescent="0.25">
      <c r="N943" s="118"/>
      <c r="O943" s="118"/>
      <c r="P943" s="118"/>
    </row>
    <row r="944" spans="14:16" x14ac:dyDescent="0.25">
      <c r="N944" s="118"/>
      <c r="O944" s="118"/>
      <c r="P944" s="118"/>
    </row>
    <row r="945" spans="14:16" x14ac:dyDescent="0.25">
      <c r="N945" s="118"/>
      <c r="O945" s="118"/>
      <c r="P945" s="118"/>
    </row>
    <row r="946" spans="14:16" x14ac:dyDescent="0.25">
      <c r="N946" s="118"/>
      <c r="O946" s="118"/>
      <c r="P946" s="118"/>
    </row>
    <row r="947" spans="14:16" x14ac:dyDescent="0.25">
      <c r="N947" s="118"/>
      <c r="O947" s="118"/>
      <c r="P947" s="118"/>
    </row>
    <row r="948" spans="14:16" x14ac:dyDescent="0.25">
      <c r="N948" s="118"/>
      <c r="O948" s="118"/>
      <c r="P948" s="118"/>
    </row>
    <row r="949" spans="14:16" x14ac:dyDescent="0.25">
      <c r="N949" s="118"/>
      <c r="O949" s="118"/>
      <c r="P949" s="118"/>
    </row>
    <row r="950" spans="14:16" x14ac:dyDescent="0.25">
      <c r="N950" s="118"/>
      <c r="O950" s="118"/>
      <c r="P950" s="118"/>
    </row>
    <row r="951" spans="14:16" x14ac:dyDescent="0.25">
      <c r="N951" s="118"/>
      <c r="O951" s="118"/>
      <c r="P951" s="118"/>
    </row>
    <row r="952" spans="14:16" x14ac:dyDescent="0.25">
      <c r="N952" s="118"/>
      <c r="O952" s="118"/>
      <c r="P952" s="118"/>
    </row>
    <row r="953" spans="14:16" x14ac:dyDescent="0.25">
      <c r="N953" s="118"/>
      <c r="O953" s="118"/>
      <c r="P953" s="118"/>
    </row>
    <row r="954" spans="14:16" x14ac:dyDescent="0.25">
      <c r="N954" s="118"/>
      <c r="O954" s="118"/>
      <c r="P954" s="118"/>
    </row>
    <row r="955" spans="14:16" x14ac:dyDescent="0.25">
      <c r="N955" s="118"/>
      <c r="O955" s="118"/>
      <c r="P955" s="118"/>
    </row>
    <row r="956" spans="14:16" x14ac:dyDescent="0.25">
      <c r="N956" s="118"/>
      <c r="O956" s="118"/>
      <c r="P956" s="118"/>
    </row>
    <row r="957" spans="14:16" x14ac:dyDescent="0.25">
      <c r="N957" s="118"/>
      <c r="O957" s="118"/>
      <c r="P957" s="118"/>
    </row>
    <row r="958" spans="14:16" x14ac:dyDescent="0.25">
      <c r="N958" s="118"/>
      <c r="O958" s="118"/>
      <c r="P958" s="118"/>
    </row>
    <row r="959" spans="14:16" x14ac:dyDescent="0.25">
      <c r="N959" s="118"/>
      <c r="O959" s="118"/>
      <c r="P959" s="118"/>
    </row>
    <row r="960" spans="14:16" x14ac:dyDescent="0.25">
      <c r="N960" s="118"/>
      <c r="O960" s="118"/>
      <c r="P960" s="118"/>
    </row>
    <row r="961" spans="14:16" x14ac:dyDescent="0.25">
      <c r="N961" s="118"/>
      <c r="O961" s="118"/>
      <c r="P961" s="118"/>
    </row>
    <row r="962" spans="14:16" x14ac:dyDescent="0.25">
      <c r="N962" s="118"/>
      <c r="O962" s="118"/>
      <c r="P962" s="118"/>
    </row>
    <row r="963" spans="14:16" x14ac:dyDescent="0.25">
      <c r="N963" s="118"/>
      <c r="O963" s="118"/>
      <c r="P963" s="118"/>
    </row>
    <row r="964" spans="14:16" x14ac:dyDescent="0.25">
      <c r="N964" s="118"/>
      <c r="O964" s="118"/>
      <c r="P964" s="118"/>
    </row>
    <row r="965" spans="14:16" x14ac:dyDescent="0.25">
      <c r="N965" s="118"/>
      <c r="O965" s="118"/>
      <c r="P965" s="118"/>
    </row>
    <row r="966" spans="14:16" x14ac:dyDescent="0.25">
      <c r="N966" s="118"/>
      <c r="O966" s="118"/>
      <c r="P966" s="118"/>
    </row>
    <row r="967" spans="14:16" x14ac:dyDescent="0.25">
      <c r="N967" s="118"/>
      <c r="O967" s="118"/>
      <c r="P967" s="118"/>
    </row>
    <row r="968" spans="14:16" x14ac:dyDescent="0.25">
      <c r="N968" s="118"/>
      <c r="O968" s="118"/>
      <c r="P968" s="118"/>
    </row>
    <row r="969" spans="14:16" x14ac:dyDescent="0.25">
      <c r="N969" s="118"/>
      <c r="O969" s="118"/>
      <c r="P969" s="118"/>
    </row>
    <row r="970" spans="14:16" x14ac:dyDescent="0.25">
      <c r="N970" s="118"/>
      <c r="O970" s="118"/>
      <c r="P970" s="118"/>
    </row>
    <row r="971" spans="14:16" x14ac:dyDescent="0.25">
      <c r="N971" s="118"/>
      <c r="O971" s="118"/>
      <c r="P971" s="118"/>
    </row>
    <row r="972" spans="14:16" x14ac:dyDescent="0.25">
      <c r="N972" s="118"/>
      <c r="O972" s="118"/>
      <c r="P972" s="118"/>
    </row>
    <row r="973" spans="14:16" x14ac:dyDescent="0.25">
      <c r="N973" s="118"/>
      <c r="O973" s="118"/>
      <c r="P973" s="118"/>
    </row>
    <row r="974" spans="14:16" x14ac:dyDescent="0.25">
      <c r="N974" s="118"/>
      <c r="O974" s="118"/>
      <c r="P974" s="118"/>
    </row>
    <row r="975" spans="14:16" x14ac:dyDescent="0.25">
      <c r="N975" s="118"/>
      <c r="O975" s="118"/>
      <c r="P975" s="118"/>
    </row>
    <row r="976" spans="14:16" x14ac:dyDescent="0.25">
      <c r="N976" s="118"/>
      <c r="O976" s="118"/>
      <c r="P976" s="118"/>
    </row>
    <row r="977" spans="14:16" x14ac:dyDescent="0.25">
      <c r="N977" s="118"/>
      <c r="O977" s="118"/>
      <c r="P977" s="118"/>
    </row>
    <row r="978" spans="14:16" x14ac:dyDescent="0.25">
      <c r="N978" s="118"/>
      <c r="O978" s="118"/>
      <c r="P978" s="118"/>
    </row>
    <row r="979" spans="14:16" x14ac:dyDescent="0.25">
      <c r="N979" s="118"/>
      <c r="O979" s="118"/>
      <c r="P979" s="118"/>
    </row>
    <row r="980" spans="14:16" x14ac:dyDescent="0.25">
      <c r="N980" s="118"/>
      <c r="O980" s="118"/>
      <c r="P980" s="118"/>
    </row>
    <row r="981" spans="14:16" x14ac:dyDescent="0.25">
      <c r="N981" s="118"/>
      <c r="O981" s="118"/>
      <c r="P981" s="118"/>
    </row>
    <row r="982" spans="14:16" x14ac:dyDescent="0.25">
      <c r="N982" s="118"/>
      <c r="O982" s="118"/>
      <c r="P982" s="118"/>
    </row>
    <row r="983" spans="14:16" x14ac:dyDescent="0.25">
      <c r="N983" s="118"/>
      <c r="O983" s="118"/>
      <c r="P983" s="118"/>
    </row>
    <row r="984" spans="14:16" x14ac:dyDescent="0.25">
      <c r="N984" s="118"/>
      <c r="O984" s="118"/>
      <c r="P984" s="118"/>
    </row>
    <row r="985" spans="14:16" x14ac:dyDescent="0.25">
      <c r="N985" s="118"/>
      <c r="O985" s="118"/>
      <c r="P985" s="118"/>
    </row>
    <row r="986" spans="14:16" x14ac:dyDescent="0.25">
      <c r="N986" s="118"/>
      <c r="O986" s="118"/>
      <c r="P986" s="118"/>
    </row>
    <row r="987" spans="14:16" x14ac:dyDescent="0.25">
      <c r="N987" s="118"/>
      <c r="O987" s="118"/>
      <c r="P987" s="118"/>
    </row>
    <row r="988" spans="14:16" x14ac:dyDescent="0.25">
      <c r="N988" s="118"/>
      <c r="O988" s="118"/>
      <c r="P988" s="118"/>
    </row>
    <row r="989" spans="14:16" x14ac:dyDescent="0.25">
      <c r="N989" s="118"/>
      <c r="O989" s="118"/>
      <c r="P989" s="118"/>
    </row>
    <row r="990" spans="14:16" x14ac:dyDescent="0.25">
      <c r="N990" s="118"/>
      <c r="O990" s="118"/>
      <c r="P990" s="118"/>
    </row>
    <row r="991" spans="14:16" x14ac:dyDescent="0.25">
      <c r="N991" s="118"/>
      <c r="O991" s="118"/>
      <c r="P991" s="118"/>
    </row>
    <row r="992" spans="14:16" x14ac:dyDescent="0.25">
      <c r="N992" s="118"/>
      <c r="O992" s="118"/>
      <c r="P992" s="118"/>
    </row>
    <row r="993" spans="14:16" x14ac:dyDescent="0.25">
      <c r="N993" s="118"/>
      <c r="O993" s="118"/>
      <c r="P993" s="118"/>
    </row>
    <row r="994" spans="14:16" x14ac:dyDescent="0.25">
      <c r="N994" s="118"/>
      <c r="O994" s="118"/>
      <c r="P994" s="118"/>
    </row>
    <row r="995" spans="14:16" x14ac:dyDescent="0.25">
      <c r="N995" s="118"/>
      <c r="O995" s="118"/>
      <c r="P995" s="118"/>
    </row>
    <row r="996" spans="14:16" x14ac:dyDescent="0.25">
      <c r="N996" s="118"/>
      <c r="O996" s="118"/>
      <c r="P996" s="118"/>
    </row>
    <row r="997" spans="14:16" x14ac:dyDescent="0.25">
      <c r="N997" s="118"/>
      <c r="O997" s="118"/>
      <c r="P997" s="118"/>
    </row>
    <row r="998" spans="14:16" x14ac:dyDescent="0.25">
      <c r="N998" s="118"/>
      <c r="O998" s="118"/>
      <c r="P998" s="118"/>
    </row>
    <row r="999" spans="14:16" x14ac:dyDescent="0.25">
      <c r="N999" s="118"/>
      <c r="O999" s="118"/>
      <c r="P999" s="118"/>
    </row>
    <row r="1000" spans="14:16" x14ac:dyDescent="0.25">
      <c r="N1000" s="118"/>
      <c r="O1000" s="118"/>
      <c r="P1000" s="118"/>
    </row>
    <row r="1001" spans="14:16" x14ac:dyDescent="0.25">
      <c r="N1001" s="118"/>
      <c r="O1001" s="118"/>
      <c r="P1001" s="118"/>
    </row>
    <row r="1002" spans="14:16" x14ac:dyDescent="0.25">
      <c r="N1002" s="118"/>
      <c r="O1002" s="118"/>
      <c r="P1002" s="118"/>
    </row>
    <row r="1003" spans="14:16" x14ac:dyDescent="0.25">
      <c r="N1003" s="118"/>
      <c r="O1003" s="118"/>
      <c r="P1003" s="118"/>
    </row>
    <row r="1004" spans="14:16" x14ac:dyDescent="0.25">
      <c r="N1004" s="118"/>
      <c r="O1004" s="118"/>
      <c r="P1004" s="118"/>
    </row>
    <row r="1005" spans="14:16" x14ac:dyDescent="0.25">
      <c r="N1005" s="118"/>
      <c r="O1005" s="118"/>
      <c r="P1005" s="118"/>
    </row>
    <row r="1006" spans="14:16" x14ac:dyDescent="0.25">
      <c r="N1006" s="118"/>
      <c r="O1006" s="118"/>
      <c r="P1006" s="118"/>
    </row>
    <row r="1007" spans="14:16" x14ac:dyDescent="0.25">
      <c r="N1007" s="118"/>
      <c r="O1007" s="118"/>
      <c r="P1007" s="118"/>
    </row>
    <row r="1008" spans="14:16" x14ac:dyDescent="0.25">
      <c r="N1008" s="118"/>
      <c r="O1008" s="118"/>
      <c r="P1008" s="118"/>
    </row>
    <row r="1009" spans="14:16" x14ac:dyDescent="0.25">
      <c r="N1009" s="118"/>
      <c r="O1009" s="118"/>
      <c r="P1009" s="118"/>
    </row>
    <row r="1010" spans="14:16" x14ac:dyDescent="0.25">
      <c r="N1010" s="118"/>
      <c r="O1010" s="118"/>
      <c r="P1010" s="118"/>
    </row>
    <row r="1011" spans="14:16" x14ac:dyDescent="0.25">
      <c r="N1011" s="118"/>
      <c r="O1011" s="118"/>
      <c r="P1011" s="118"/>
    </row>
    <row r="1012" spans="14:16" x14ac:dyDescent="0.25">
      <c r="N1012" s="118"/>
      <c r="O1012" s="118"/>
      <c r="P1012" s="118"/>
    </row>
    <row r="1013" spans="14:16" x14ac:dyDescent="0.25">
      <c r="N1013" s="118"/>
      <c r="O1013" s="118"/>
      <c r="P1013" s="118"/>
    </row>
    <row r="1014" spans="14:16" x14ac:dyDescent="0.25">
      <c r="N1014" s="118"/>
      <c r="O1014" s="118"/>
      <c r="P1014" s="118"/>
    </row>
    <row r="1015" spans="14:16" x14ac:dyDescent="0.25">
      <c r="N1015" s="118"/>
      <c r="O1015" s="118"/>
      <c r="P1015" s="118"/>
    </row>
    <row r="1016" spans="14:16" x14ac:dyDescent="0.25">
      <c r="N1016" s="118"/>
      <c r="O1016" s="118"/>
      <c r="P1016" s="118"/>
    </row>
    <row r="1017" spans="14:16" x14ac:dyDescent="0.25">
      <c r="N1017" s="118"/>
      <c r="O1017" s="118"/>
      <c r="P1017" s="118"/>
    </row>
    <row r="1018" spans="14:16" x14ac:dyDescent="0.25">
      <c r="N1018" s="118"/>
      <c r="O1018" s="118"/>
      <c r="P1018" s="118"/>
    </row>
    <row r="1019" spans="14:16" x14ac:dyDescent="0.25">
      <c r="N1019" s="118"/>
      <c r="O1019" s="118"/>
      <c r="P1019" s="118"/>
    </row>
    <row r="1020" spans="14:16" x14ac:dyDescent="0.25">
      <c r="N1020" s="118"/>
      <c r="O1020" s="118"/>
      <c r="P1020" s="118"/>
    </row>
    <row r="1021" spans="14:16" x14ac:dyDescent="0.25">
      <c r="N1021" s="118"/>
      <c r="O1021" s="118"/>
      <c r="P1021" s="118"/>
    </row>
    <row r="1022" spans="14:16" x14ac:dyDescent="0.25">
      <c r="N1022" s="118"/>
      <c r="O1022" s="118"/>
      <c r="P1022" s="118"/>
    </row>
    <row r="1023" spans="14:16" x14ac:dyDescent="0.25">
      <c r="N1023" s="118"/>
      <c r="O1023" s="118"/>
      <c r="P1023" s="118"/>
    </row>
    <row r="1024" spans="14:16" x14ac:dyDescent="0.25">
      <c r="N1024" s="118"/>
      <c r="O1024" s="118"/>
      <c r="P1024" s="118"/>
    </row>
    <row r="1025" spans="14:16" x14ac:dyDescent="0.25">
      <c r="N1025" s="118"/>
      <c r="O1025" s="118"/>
      <c r="P1025" s="118"/>
    </row>
    <row r="1026" spans="14:16" x14ac:dyDescent="0.25">
      <c r="N1026" s="118"/>
      <c r="O1026" s="118"/>
      <c r="P1026" s="118"/>
    </row>
    <row r="1027" spans="14:16" x14ac:dyDescent="0.25">
      <c r="N1027" s="118"/>
      <c r="O1027" s="118"/>
      <c r="P1027" s="118"/>
    </row>
    <row r="1028" spans="14:16" x14ac:dyDescent="0.25">
      <c r="N1028" s="118"/>
      <c r="O1028" s="118"/>
      <c r="P1028" s="118"/>
    </row>
    <row r="1029" spans="14:16" x14ac:dyDescent="0.25">
      <c r="N1029" s="118"/>
      <c r="O1029" s="118"/>
      <c r="P1029" s="118"/>
    </row>
    <row r="1030" spans="14:16" x14ac:dyDescent="0.25">
      <c r="N1030" s="118"/>
      <c r="O1030" s="118"/>
      <c r="P1030" s="118"/>
    </row>
    <row r="1031" spans="14:16" x14ac:dyDescent="0.25">
      <c r="N1031" s="118"/>
      <c r="O1031" s="118"/>
      <c r="P1031" s="118"/>
    </row>
    <row r="1032" spans="14:16" x14ac:dyDescent="0.25">
      <c r="N1032" s="118"/>
      <c r="O1032" s="118"/>
      <c r="P1032" s="118"/>
    </row>
    <row r="1033" spans="14:16" x14ac:dyDescent="0.25">
      <c r="N1033" s="118"/>
      <c r="O1033" s="118"/>
      <c r="P1033" s="118"/>
    </row>
    <row r="1034" spans="14:16" x14ac:dyDescent="0.25">
      <c r="N1034" s="118"/>
      <c r="O1034" s="118"/>
      <c r="P1034" s="118"/>
    </row>
    <row r="1035" spans="14:16" x14ac:dyDescent="0.25">
      <c r="N1035" s="118"/>
      <c r="O1035" s="118"/>
      <c r="P1035" s="118"/>
    </row>
    <row r="1036" spans="14:16" x14ac:dyDescent="0.25">
      <c r="N1036" s="118"/>
      <c r="O1036" s="118"/>
      <c r="P1036" s="118"/>
    </row>
    <row r="1037" spans="14:16" x14ac:dyDescent="0.25">
      <c r="N1037" s="118"/>
      <c r="O1037" s="118"/>
      <c r="P1037" s="118"/>
    </row>
    <row r="1038" spans="14:16" x14ac:dyDescent="0.25">
      <c r="N1038" s="118"/>
      <c r="O1038" s="118"/>
      <c r="P1038" s="118"/>
    </row>
    <row r="1039" spans="14:16" x14ac:dyDescent="0.25">
      <c r="N1039" s="118"/>
      <c r="O1039" s="118"/>
      <c r="P1039" s="118"/>
    </row>
    <row r="1040" spans="14:16" x14ac:dyDescent="0.25">
      <c r="N1040" s="118"/>
      <c r="O1040" s="118"/>
      <c r="P1040" s="118"/>
    </row>
    <row r="1041" spans="14:16" x14ac:dyDescent="0.25">
      <c r="N1041" s="118"/>
      <c r="O1041" s="118"/>
      <c r="P1041" s="118"/>
    </row>
    <row r="1042" spans="14:16" x14ac:dyDescent="0.25">
      <c r="N1042" s="118"/>
      <c r="O1042" s="118"/>
      <c r="P1042" s="118"/>
    </row>
    <row r="1043" spans="14:16" x14ac:dyDescent="0.25">
      <c r="N1043" s="118"/>
      <c r="O1043" s="118"/>
      <c r="P1043" s="118"/>
    </row>
    <row r="1044" spans="14:16" x14ac:dyDescent="0.25">
      <c r="N1044" s="118"/>
      <c r="O1044" s="118"/>
      <c r="P1044" s="118"/>
    </row>
    <row r="1045" spans="14:16" x14ac:dyDescent="0.25">
      <c r="N1045" s="118"/>
      <c r="O1045" s="118"/>
      <c r="P1045" s="118"/>
    </row>
    <row r="1046" spans="14:16" x14ac:dyDescent="0.25">
      <c r="N1046" s="118"/>
      <c r="O1046" s="118"/>
      <c r="P1046" s="118"/>
    </row>
    <row r="1047" spans="14:16" x14ac:dyDescent="0.25">
      <c r="N1047" s="118"/>
      <c r="O1047" s="118"/>
      <c r="P1047" s="118"/>
    </row>
    <row r="1048" spans="14:16" x14ac:dyDescent="0.25">
      <c r="N1048" s="118"/>
      <c r="O1048" s="118"/>
      <c r="P1048" s="118"/>
    </row>
    <row r="1049" spans="14:16" x14ac:dyDescent="0.25">
      <c r="N1049" s="118"/>
      <c r="O1049" s="118"/>
      <c r="P1049" s="118"/>
    </row>
    <row r="1050" spans="14:16" x14ac:dyDescent="0.25">
      <c r="N1050" s="118"/>
      <c r="O1050" s="118"/>
      <c r="P1050" s="118"/>
    </row>
    <row r="1051" spans="14:16" x14ac:dyDescent="0.25">
      <c r="N1051" s="118"/>
      <c r="O1051" s="118"/>
      <c r="P1051" s="118"/>
    </row>
    <row r="1052" spans="14:16" x14ac:dyDescent="0.25">
      <c r="N1052" s="118"/>
      <c r="O1052" s="118"/>
      <c r="P1052" s="118"/>
    </row>
    <row r="1053" spans="14:16" x14ac:dyDescent="0.25">
      <c r="N1053" s="118"/>
      <c r="O1053" s="118"/>
      <c r="P1053" s="118"/>
    </row>
    <row r="1054" spans="14:16" x14ac:dyDescent="0.25">
      <c r="N1054" s="118"/>
      <c r="O1054" s="118"/>
      <c r="P1054" s="118"/>
    </row>
    <row r="1055" spans="14:16" x14ac:dyDescent="0.25">
      <c r="N1055" s="118"/>
      <c r="O1055" s="118"/>
      <c r="P1055" s="118"/>
    </row>
    <row r="1056" spans="14:16" x14ac:dyDescent="0.25">
      <c r="N1056" s="118"/>
      <c r="O1056" s="118"/>
      <c r="P1056" s="118"/>
    </row>
    <row r="1057" spans="14:16" x14ac:dyDescent="0.25">
      <c r="N1057" s="118"/>
      <c r="O1057" s="118"/>
      <c r="P1057" s="118"/>
    </row>
    <row r="1058" spans="14:16" x14ac:dyDescent="0.25">
      <c r="N1058" s="118"/>
      <c r="O1058" s="118"/>
      <c r="P1058" s="118"/>
    </row>
    <row r="1059" spans="14:16" x14ac:dyDescent="0.25">
      <c r="N1059" s="118"/>
      <c r="O1059" s="118"/>
      <c r="P1059" s="118"/>
    </row>
    <row r="1060" spans="14:16" x14ac:dyDescent="0.25">
      <c r="N1060" s="118"/>
      <c r="O1060" s="118"/>
      <c r="P1060" s="118"/>
    </row>
    <row r="1061" spans="14:16" x14ac:dyDescent="0.25">
      <c r="N1061" s="118"/>
      <c r="O1061" s="118"/>
      <c r="P1061" s="118"/>
    </row>
    <row r="1062" spans="14:16" x14ac:dyDescent="0.25">
      <c r="N1062" s="118"/>
      <c r="O1062" s="118"/>
      <c r="P1062" s="118"/>
    </row>
    <row r="1063" spans="14:16" x14ac:dyDescent="0.25">
      <c r="N1063" s="118"/>
      <c r="O1063" s="118"/>
      <c r="P1063" s="118"/>
    </row>
    <row r="1064" spans="14:16" x14ac:dyDescent="0.25">
      <c r="N1064" s="118"/>
      <c r="O1064" s="118"/>
      <c r="P1064" s="118"/>
    </row>
    <row r="1065" spans="14:16" x14ac:dyDescent="0.25">
      <c r="N1065" s="118"/>
      <c r="O1065" s="118"/>
      <c r="P1065" s="118"/>
    </row>
    <row r="1066" spans="14:16" x14ac:dyDescent="0.25">
      <c r="N1066" s="118"/>
      <c r="O1066" s="118"/>
      <c r="P1066" s="118"/>
    </row>
    <row r="1067" spans="14:16" x14ac:dyDescent="0.25">
      <c r="N1067" s="118"/>
      <c r="O1067" s="118"/>
      <c r="P1067" s="118"/>
    </row>
    <row r="1068" spans="14:16" x14ac:dyDescent="0.25">
      <c r="N1068" s="118"/>
      <c r="O1068" s="118"/>
      <c r="P1068" s="118"/>
    </row>
    <row r="1069" spans="14:16" x14ac:dyDescent="0.25">
      <c r="N1069" s="118"/>
      <c r="O1069" s="118"/>
      <c r="P1069" s="118"/>
    </row>
    <row r="1070" spans="14:16" x14ac:dyDescent="0.25">
      <c r="N1070" s="118"/>
      <c r="O1070" s="118"/>
      <c r="P1070" s="118"/>
    </row>
    <row r="1071" spans="14:16" x14ac:dyDescent="0.25">
      <c r="N1071" s="118"/>
      <c r="O1071" s="118"/>
      <c r="P1071" s="118"/>
    </row>
    <row r="1072" spans="14:16" x14ac:dyDescent="0.25">
      <c r="N1072" s="118"/>
      <c r="O1072" s="118"/>
      <c r="P1072" s="118"/>
    </row>
    <row r="1073" spans="14:16" x14ac:dyDescent="0.25">
      <c r="N1073" s="118"/>
      <c r="O1073" s="118"/>
      <c r="P1073" s="118"/>
    </row>
    <row r="1074" spans="14:16" x14ac:dyDescent="0.25">
      <c r="N1074" s="118"/>
      <c r="O1074" s="118"/>
      <c r="P1074" s="118"/>
    </row>
    <row r="1075" spans="14:16" x14ac:dyDescent="0.25">
      <c r="N1075" s="118"/>
      <c r="O1075" s="118"/>
      <c r="P1075" s="118"/>
    </row>
    <row r="1076" spans="14:16" x14ac:dyDescent="0.25">
      <c r="N1076" s="118"/>
      <c r="O1076" s="118"/>
      <c r="P1076" s="118"/>
    </row>
    <row r="1077" spans="14:16" x14ac:dyDescent="0.25">
      <c r="N1077" s="118"/>
      <c r="O1077" s="118"/>
      <c r="P1077" s="118"/>
    </row>
    <row r="1078" spans="14:16" x14ac:dyDescent="0.25">
      <c r="N1078" s="118"/>
      <c r="O1078" s="118"/>
      <c r="P1078" s="118"/>
    </row>
    <row r="1079" spans="14:16" x14ac:dyDescent="0.25">
      <c r="N1079" s="118"/>
      <c r="O1079" s="118"/>
      <c r="P1079" s="118"/>
    </row>
    <row r="1080" spans="14:16" x14ac:dyDescent="0.25">
      <c r="N1080" s="118"/>
      <c r="O1080" s="118"/>
      <c r="P1080" s="118"/>
    </row>
    <row r="1081" spans="14:16" x14ac:dyDescent="0.25">
      <c r="N1081" s="118"/>
      <c r="O1081" s="118"/>
      <c r="P1081" s="118"/>
    </row>
    <row r="1082" spans="14:16" x14ac:dyDescent="0.25">
      <c r="N1082" s="118"/>
      <c r="O1082" s="118"/>
      <c r="P1082" s="118"/>
    </row>
    <row r="1083" spans="14:16" x14ac:dyDescent="0.25">
      <c r="N1083" s="118"/>
      <c r="O1083" s="118"/>
      <c r="P1083" s="118"/>
    </row>
    <row r="1084" spans="14:16" x14ac:dyDescent="0.25">
      <c r="N1084" s="118"/>
      <c r="O1084" s="118"/>
      <c r="P1084" s="118"/>
    </row>
    <row r="1085" spans="14:16" x14ac:dyDescent="0.25">
      <c r="N1085" s="118"/>
      <c r="O1085" s="118"/>
      <c r="P1085" s="118"/>
    </row>
    <row r="1086" spans="14:16" x14ac:dyDescent="0.25">
      <c r="N1086" s="118"/>
      <c r="O1086" s="118"/>
      <c r="P1086" s="118"/>
    </row>
    <row r="1087" spans="14:16" x14ac:dyDescent="0.25">
      <c r="N1087" s="118"/>
      <c r="O1087" s="118"/>
      <c r="P1087" s="118"/>
    </row>
    <row r="1088" spans="14:16" x14ac:dyDescent="0.25">
      <c r="N1088" s="118"/>
      <c r="O1088" s="118"/>
      <c r="P1088" s="118"/>
    </row>
    <row r="1089" spans="14:16" x14ac:dyDescent="0.25">
      <c r="N1089" s="118"/>
      <c r="O1089" s="118"/>
      <c r="P1089" s="118"/>
    </row>
    <row r="1090" spans="14:16" x14ac:dyDescent="0.25">
      <c r="N1090" s="118"/>
      <c r="O1090" s="118"/>
      <c r="P1090" s="118"/>
    </row>
    <row r="1091" spans="14:16" x14ac:dyDescent="0.25">
      <c r="N1091" s="118"/>
      <c r="O1091" s="118"/>
      <c r="P1091" s="118"/>
    </row>
    <row r="1092" spans="14:16" x14ac:dyDescent="0.25">
      <c r="N1092" s="118"/>
      <c r="O1092" s="118"/>
      <c r="P1092" s="118"/>
    </row>
    <row r="1093" spans="14:16" x14ac:dyDescent="0.25">
      <c r="N1093" s="118"/>
      <c r="O1093" s="118"/>
      <c r="P1093" s="118"/>
    </row>
    <row r="1094" spans="14:16" x14ac:dyDescent="0.25">
      <c r="N1094" s="118"/>
      <c r="O1094" s="118"/>
      <c r="P1094" s="118"/>
    </row>
    <row r="1095" spans="14:16" x14ac:dyDescent="0.25">
      <c r="N1095" s="118"/>
      <c r="O1095" s="118"/>
      <c r="P1095" s="118"/>
    </row>
    <row r="1096" spans="14:16" x14ac:dyDescent="0.25">
      <c r="N1096" s="118"/>
      <c r="O1096" s="118"/>
      <c r="P1096" s="118"/>
    </row>
    <row r="1097" spans="14:16" x14ac:dyDescent="0.25">
      <c r="N1097" s="118"/>
      <c r="O1097" s="118"/>
      <c r="P1097" s="118"/>
    </row>
    <row r="1098" spans="14:16" x14ac:dyDescent="0.25">
      <c r="N1098" s="118"/>
      <c r="O1098" s="118"/>
      <c r="P1098" s="118"/>
    </row>
    <row r="1099" spans="14:16" x14ac:dyDescent="0.25">
      <c r="N1099" s="118"/>
      <c r="O1099" s="118"/>
      <c r="P1099" s="118"/>
    </row>
    <row r="1100" spans="14:16" x14ac:dyDescent="0.25">
      <c r="N1100" s="118"/>
      <c r="O1100" s="118"/>
      <c r="P1100" s="118"/>
    </row>
    <row r="1101" spans="14:16" x14ac:dyDescent="0.25">
      <c r="N1101" s="118"/>
      <c r="O1101" s="118"/>
      <c r="P1101" s="118"/>
    </row>
    <row r="1102" spans="14:16" x14ac:dyDescent="0.25">
      <c r="N1102" s="118"/>
      <c r="O1102" s="118"/>
      <c r="P1102" s="118"/>
    </row>
    <row r="1103" spans="14:16" x14ac:dyDescent="0.25">
      <c r="N1103" s="118"/>
      <c r="O1103" s="118"/>
      <c r="P1103" s="118"/>
    </row>
    <row r="1104" spans="14:16" x14ac:dyDescent="0.25">
      <c r="N1104" s="118"/>
      <c r="O1104" s="118"/>
      <c r="P1104" s="118"/>
    </row>
    <row r="1105" spans="14:16" x14ac:dyDescent="0.25">
      <c r="N1105" s="118"/>
      <c r="O1105" s="118"/>
      <c r="P1105" s="118"/>
    </row>
    <row r="1106" spans="14:16" x14ac:dyDescent="0.25">
      <c r="N1106" s="118"/>
      <c r="O1106" s="118"/>
      <c r="P1106" s="118"/>
    </row>
    <row r="1107" spans="14:16" x14ac:dyDescent="0.25">
      <c r="N1107" s="118"/>
      <c r="O1107" s="118"/>
      <c r="P1107" s="118"/>
    </row>
    <row r="1108" spans="14:16" x14ac:dyDescent="0.25">
      <c r="N1108" s="118"/>
      <c r="O1108" s="118"/>
      <c r="P1108" s="118"/>
    </row>
    <row r="1109" spans="14:16" x14ac:dyDescent="0.25">
      <c r="N1109" s="118"/>
      <c r="O1109" s="118"/>
      <c r="P1109" s="118"/>
    </row>
  </sheetData>
  <mergeCells count="1110">
    <mergeCell ref="N1107:P1107"/>
    <mergeCell ref="N1108:P1108"/>
    <mergeCell ref="N1109:P1109"/>
    <mergeCell ref="D4:E4"/>
    <mergeCell ref="N1101:P1101"/>
    <mergeCell ref="N1102:P1102"/>
    <mergeCell ref="N1103:P1103"/>
    <mergeCell ref="N1104:P1104"/>
    <mergeCell ref="N1105:P1105"/>
    <mergeCell ref="N1106:P1106"/>
    <mergeCell ref="N1095:P1095"/>
    <mergeCell ref="N1096:P1096"/>
    <mergeCell ref="N1097:P1097"/>
    <mergeCell ref="N1098:P1098"/>
    <mergeCell ref="N1099:P1099"/>
    <mergeCell ref="N1100:P1100"/>
    <mergeCell ref="N1089:P1089"/>
    <mergeCell ref="N1090:P1090"/>
    <mergeCell ref="N1091:P1091"/>
    <mergeCell ref="N1092:P1092"/>
    <mergeCell ref="N1093:P1093"/>
    <mergeCell ref="N1094:P1094"/>
    <mergeCell ref="N1083:P1083"/>
    <mergeCell ref="N1084:P1084"/>
    <mergeCell ref="N1085:P1085"/>
    <mergeCell ref="N1086:P1086"/>
    <mergeCell ref="N1087:P1087"/>
    <mergeCell ref="N1088:P1088"/>
    <mergeCell ref="N1077:P1077"/>
    <mergeCell ref="N1078:P1078"/>
    <mergeCell ref="N1079:P1079"/>
    <mergeCell ref="N1080:P1080"/>
    <mergeCell ref="N1081:P1081"/>
    <mergeCell ref="N1082:P1082"/>
    <mergeCell ref="N1071:P1071"/>
    <mergeCell ref="N1072:P1072"/>
    <mergeCell ref="N1073:P1073"/>
    <mergeCell ref="N1074:P1074"/>
    <mergeCell ref="N1075:P1075"/>
    <mergeCell ref="N1076:P1076"/>
    <mergeCell ref="N1065:P1065"/>
    <mergeCell ref="N1066:P1066"/>
    <mergeCell ref="N1067:P1067"/>
    <mergeCell ref="N1068:P1068"/>
    <mergeCell ref="N1069:P1069"/>
    <mergeCell ref="N1070:P1070"/>
    <mergeCell ref="N1059:P1059"/>
    <mergeCell ref="N1060:P1060"/>
    <mergeCell ref="N1061:P1061"/>
    <mergeCell ref="N1062:P1062"/>
    <mergeCell ref="N1063:P1063"/>
    <mergeCell ref="N1064:P1064"/>
    <mergeCell ref="N1053:P1053"/>
    <mergeCell ref="N1054:P1054"/>
    <mergeCell ref="N1055:P1055"/>
    <mergeCell ref="N1056:P1056"/>
    <mergeCell ref="N1057:P1057"/>
    <mergeCell ref="N1058:P1058"/>
    <mergeCell ref="N1047:P1047"/>
    <mergeCell ref="N1048:P1048"/>
    <mergeCell ref="N1049:P1049"/>
    <mergeCell ref="N1050:P1050"/>
    <mergeCell ref="N1051:P1051"/>
    <mergeCell ref="N1052:P1052"/>
    <mergeCell ref="N1041:P1041"/>
    <mergeCell ref="N1042:P1042"/>
    <mergeCell ref="N1043:P1043"/>
    <mergeCell ref="N1044:P1044"/>
    <mergeCell ref="N1045:P1045"/>
    <mergeCell ref="N1046:P1046"/>
    <mergeCell ref="N1035:P1035"/>
    <mergeCell ref="N1036:P1036"/>
    <mergeCell ref="N1037:P1037"/>
    <mergeCell ref="N1038:P1038"/>
    <mergeCell ref="N1039:P1039"/>
    <mergeCell ref="N1040:P1040"/>
    <mergeCell ref="N1029:P1029"/>
    <mergeCell ref="N1030:P1030"/>
    <mergeCell ref="N1031:P1031"/>
    <mergeCell ref="N1032:P1032"/>
    <mergeCell ref="N1033:P1033"/>
    <mergeCell ref="N1034:P1034"/>
    <mergeCell ref="N1023:P1023"/>
    <mergeCell ref="N1024:P1024"/>
    <mergeCell ref="N1025:P1025"/>
    <mergeCell ref="N1026:P1026"/>
    <mergeCell ref="N1027:P1027"/>
    <mergeCell ref="N1028:P1028"/>
    <mergeCell ref="N1017:P1017"/>
    <mergeCell ref="N1018:P1018"/>
    <mergeCell ref="N1019:P1019"/>
    <mergeCell ref="N1020:P1020"/>
    <mergeCell ref="N1021:P1021"/>
    <mergeCell ref="N1022:P1022"/>
    <mergeCell ref="N1011:P1011"/>
    <mergeCell ref="N1012:P1012"/>
    <mergeCell ref="N1013:P1013"/>
    <mergeCell ref="N1014:P1014"/>
    <mergeCell ref="N1015:P1015"/>
    <mergeCell ref="N1016:P1016"/>
    <mergeCell ref="N1005:P1005"/>
    <mergeCell ref="N1006:P1006"/>
    <mergeCell ref="N1007:P1007"/>
    <mergeCell ref="N1008:P1008"/>
    <mergeCell ref="N1009:P1009"/>
    <mergeCell ref="N1010:P1010"/>
    <mergeCell ref="N999:P999"/>
    <mergeCell ref="N1000:P1000"/>
    <mergeCell ref="N1001:P1001"/>
    <mergeCell ref="N1002:P1002"/>
    <mergeCell ref="N1003:P1003"/>
    <mergeCell ref="N1004:P1004"/>
    <mergeCell ref="N993:P993"/>
    <mergeCell ref="N994:P994"/>
    <mergeCell ref="N995:P995"/>
    <mergeCell ref="N996:P996"/>
    <mergeCell ref="N997:P997"/>
    <mergeCell ref="N998:P998"/>
    <mergeCell ref="N987:P987"/>
    <mergeCell ref="N988:P988"/>
    <mergeCell ref="N989:P989"/>
    <mergeCell ref="N990:P990"/>
    <mergeCell ref="N991:P991"/>
    <mergeCell ref="N992:P992"/>
    <mergeCell ref="N981:P981"/>
    <mergeCell ref="N982:P982"/>
    <mergeCell ref="N983:P983"/>
    <mergeCell ref="N984:P984"/>
    <mergeCell ref="N985:P985"/>
    <mergeCell ref="N986:P986"/>
    <mergeCell ref="N975:P975"/>
    <mergeCell ref="N976:P976"/>
    <mergeCell ref="N977:P977"/>
    <mergeCell ref="N978:P978"/>
    <mergeCell ref="N979:P979"/>
    <mergeCell ref="N980:P980"/>
    <mergeCell ref="N969:P969"/>
    <mergeCell ref="N970:P970"/>
    <mergeCell ref="N971:P971"/>
    <mergeCell ref="N972:P972"/>
    <mergeCell ref="N973:P973"/>
    <mergeCell ref="N974:P974"/>
    <mergeCell ref="N963:P963"/>
    <mergeCell ref="N964:P964"/>
    <mergeCell ref="N965:P965"/>
    <mergeCell ref="N966:P966"/>
    <mergeCell ref="N967:P967"/>
    <mergeCell ref="N968:P968"/>
    <mergeCell ref="N957:P957"/>
    <mergeCell ref="N958:P958"/>
    <mergeCell ref="N959:P959"/>
    <mergeCell ref="N960:P960"/>
    <mergeCell ref="N961:P961"/>
    <mergeCell ref="N962:P962"/>
    <mergeCell ref="N951:P951"/>
    <mergeCell ref="N952:P952"/>
    <mergeCell ref="N953:P953"/>
    <mergeCell ref="N954:P954"/>
    <mergeCell ref="N955:P955"/>
    <mergeCell ref="N956:P956"/>
    <mergeCell ref="N945:P945"/>
    <mergeCell ref="N946:P946"/>
    <mergeCell ref="N947:P947"/>
    <mergeCell ref="N948:P948"/>
    <mergeCell ref="N949:P949"/>
    <mergeCell ref="N950:P950"/>
    <mergeCell ref="N939:P939"/>
    <mergeCell ref="N940:P940"/>
    <mergeCell ref="N941:P941"/>
    <mergeCell ref="N942:P942"/>
    <mergeCell ref="N943:P943"/>
    <mergeCell ref="N944:P944"/>
    <mergeCell ref="N933:P933"/>
    <mergeCell ref="N934:P934"/>
    <mergeCell ref="N935:P935"/>
    <mergeCell ref="N936:P936"/>
    <mergeCell ref="N937:P937"/>
    <mergeCell ref="N938:P938"/>
    <mergeCell ref="N927:P927"/>
    <mergeCell ref="N928:P928"/>
    <mergeCell ref="N929:P929"/>
    <mergeCell ref="N930:P930"/>
    <mergeCell ref="N931:P931"/>
    <mergeCell ref="N932:P932"/>
    <mergeCell ref="N921:P921"/>
    <mergeCell ref="N922:P922"/>
    <mergeCell ref="N923:P923"/>
    <mergeCell ref="N924:P924"/>
    <mergeCell ref="N925:P925"/>
    <mergeCell ref="N926:P926"/>
    <mergeCell ref="N915:P915"/>
    <mergeCell ref="N916:P916"/>
    <mergeCell ref="N917:P917"/>
    <mergeCell ref="N918:P918"/>
    <mergeCell ref="N919:P919"/>
    <mergeCell ref="N920:P920"/>
    <mergeCell ref="N909:P909"/>
    <mergeCell ref="N910:P910"/>
    <mergeCell ref="N911:P911"/>
    <mergeCell ref="N912:P912"/>
    <mergeCell ref="N913:P913"/>
    <mergeCell ref="N914:P914"/>
    <mergeCell ref="N903:P903"/>
    <mergeCell ref="N904:P904"/>
    <mergeCell ref="N905:P905"/>
    <mergeCell ref="N906:P906"/>
    <mergeCell ref="N907:P907"/>
    <mergeCell ref="N908:P908"/>
    <mergeCell ref="N897:P897"/>
    <mergeCell ref="N898:P898"/>
    <mergeCell ref="N899:P899"/>
    <mergeCell ref="N900:P900"/>
    <mergeCell ref="N901:P901"/>
    <mergeCell ref="N902:P902"/>
    <mergeCell ref="N891:P891"/>
    <mergeCell ref="N892:P892"/>
    <mergeCell ref="N893:P893"/>
    <mergeCell ref="N894:P894"/>
    <mergeCell ref="N895:P895"/>
    <mergeCell ref="N896:P896"/>
    <mergeCell ref="N885:P885"/>
    <mergeCell ref="N886:P886"/>
    <mergeCell ref="N887:P887"/>
    <mergeCell ref="N888:P888"/>
    <mergeCell ref="N889:P889"/>
    <mergeCell ref="N890:P890"/>
    <mergeCell ref="N879:P879"/>
    <mergeCell ref="N880:P880"/>
    <mergeCell ref="N881:P881"/>
    <mergeCell ref="N882:P882"/>
    <mergeCell ref="N883:P883"/>
    <mergeCell ref="N884:P884"/>
    <mergeCell ref="N873:P873"/>
    <mergeCell ref="N874:P874"/>
    <mergeCell ref="N875:P875"/>
    <mergeCell ref="N876:P876"/>
    <mergeCell ref="N877:P877"/>
    <mergeCell ref="N878:P878"/>
    <mergeCell ref="N867:P867"/>
    <mergeCell ref="N868:P868"/>
    <mergeCell ref="N869:P869"/>
    <mergeCell ref="N870:P870"/>
    <mergeCell ref="N871:P871"/>
    <mergeCell ref="N872:P872"/>
    <mergeCell ref="N861:P861"/>
    <mergeCell ref="N862:P862"/>
    <mergeCell ref="N863:P863"/>
    <mergeCell ref="N864:P864"/>
    <mergeCell ref="N865:P865"/>
    <mergeCell ref="N866:P866"/>
    <mergeCell ref="N855:P855"/>
    <mergeCell ref="N856:P856"/>
    <mergeCell ref="N857:P857"/>
    <mergeCell ref="N858:P858"/>
    <mergeCell ref="N859:P859"/>
    <mergeCell ref="N860:P860"/>
    <mergeCell ref="N849:P849"/>
    <mergeCell ref="N850:P850"/>
    <mergeCell ref="N851:P851"/>
    <mergeCell ref="N852:P852"/>
    <mergeCell ref="N853:P853"/>
    <mergeCell ref="N854:P854"/>
    <mergeCell ref="N843:P843"/>
    <mergeCell ref="N844:P844"/>
    <mergeCell ref="N845:P845"/>
    <mergeCell ref="N846:P846"/>
    <mergeCell ref="N847:P847"/>
    <mergeCell ref="N848:P848"/>
    <mergeCell ref="N837:P837"/>
    <mergeCell ref="N838:P838"/>
    <mergeCell ref="N839:P839"/>
    <mergeCell ref="N840:P840"/>
    <mergeCell ref="N841:P841"/>
    <mergeCell ref="N842:P842"/>
    <mergeCell ref="N831:P831"/>
    <mergeCell ref="N832:P832"/>
    <mergeCell ref="N833:P833"/>
    <mergeCell ref="N834:P834"/>
    <mergeCell ref="N835:P835"/>
    <mergeCell ref="N836:P836"/>
    <mergeCell ref="N825:P825"/>
    <mergeCell ref="N826:P826"/>
    <mergeCell ref="N827:P827"/>
    <mergeCell ref="N828:P828"/>
    <mergeCell ref="N829:P829"/>
    <mergeCell ref="N830:P830"/>
    <mergeCell ref="N819:P819"/>
    <mergeCell ref="N820:P820"/>
    <mergeCell ref="N821:P821"/>
    <mergeCell ref="N822:P822"/>
    <mergeCell ref="N823:P823"/>
    <mergeCell ref="N824:P824"/>
    <mergeCell ref="N813:P813"/>
    <mergeCell ref="N814:P814"/>
    <mergeCell ref="N815:P815"/>
    <mergeCell ref="N816:P816"/>
    <mergeCell ref="N817:P817"/>
    <mergeCell ref="N818:P818"/>
    <mergeCell ref="N807:P807"/>
    <mergeCell ref="N808:P808"/>
    <mergeCell ref="N809:P809"/>
    <mergeCell ref="N810:P810"/>
    <mergeCell ref="N811:P811"/>
    <mergeCell ref="N812:P812"/>
    <mergeCell ref="N801:P801"/>
    <mergeCell ref="N802:P802"/>
    <mergeCell ref="N803:P803"/>
    <mergeCell ref="N804:P804"/>
    <mergeCell ref="N805:P805"/>
    <mergeCell ref="N806:P806"/>
    <mergeCell ref="N795:P795"/>
    <mergeCell ref="N796:P796"/>
    <mergeCell ref="N797:P797"/>
    <mergeCell ref="N798:P798"/>
    <mergeCell ref="N799:P799"/>
    <mergeCell ref="N800:P800"/>
    <mergeCell ref="N789:P789"/>
    <mergeCell ref="N790:P790"/>
    <mergeCell ref="N791:P791"/>
    <mergeCell ref="N792:P792"/>
    <mergeCell ref="N793:P793"/>
    <mergeCell ref="N794:P794"/>
    <mergeCell ref="N783:P783"/>
    <mergeCell ref="N784:P784"/>
    <mergeCell ref="N785:P785"/>
    <mergeCell ref="N786:P786"/>
    <mergeCell ref="N787:P787"/>
    <mergeCell ref="N788:P788"/>
    <mergeCell ref="N777:P777"/>
    <mergeCell ref="N778:P778"/>
    <mergeCell ref="N779:P779"/>
    <mergeCell ref="N780:P780"/>
    <mergeCell ref="N781:P781"/>
    <mergeCell ref="N782:P782"/>
    <mergeCell ref="N771:P771"/>
    <mergeCell ref="N772:P772"/>
    <mergeCell ref="N773:P773"/>
    <mergeCell ref="N774:P774"/>
    <mergeCell ref="N775:P775"/>
    <mergeCell ref="N776:P776"/>
    <mergeCell ref="N765:P765"/>
    <mergeCell ref="N766:P766"/>
    <mergeCell ref="N767:P767"/>
    <mergeCell ref="N768:P768"/>
    <mergeCell ref="N769:P769"/>
    <mergeCell ref="N770:P770"/>
    <mergeCell ref="N759:P759"/>
    <mergeCell ref="N760:P760"/>
    <mergeCell ref="N761:P761"/>
    <mergeCell ref="N762:P762"/>
    <mergeCell ref="N763:P763"/>
    <mergeCell ref="N764:P764"/>
    <mergeCell ref="N753:P753"/>
    <mergeCell ref="N754:P754"/>
    <mergeCell ref="N755:P755"/>
    <mergeCell ref="N756:P756"/>
    <mergeCell ref="N757:P757"/>
    <mergeCell ref="N758:P758"/>
    <mergeCell ref="N747:P747"/>
    <mergeCell ref="N748:P748"/>
    <mergeCell ref="N749:P749"/>
    <mergeCell ref="N750:P750"/>
    <mergeCell ref="N751:P751"/>
    <mergeCell ref="N752:P752"/>
    <mergeCell ref="N741:P741"/>
    <mergeCell ref="N742:P742"/>
    <mergeCell ref="N743:P743"/>
    <mergeCell ref="N744:P744"/>
    <mergeCell ref="N745:P745"/>
    <mergeCell ref="N746:P746"/>
    <mergeCell ref="N735:P735"/>
    <mergeCell ref="N736:P736"/>
    <mergeCell ref="N737:P737"/>
    <mergeCell ref="N738:P738"/>
    <mergeCell ref="N739:P739"/>
    <mergeCell ref="N740:P740"/>
    <mergeCell ref="N729:P729"/>
    <mergeCell ref="N730:P730"/>
    <mergeCell ref="N731:P731"/>
    <mergeCell ref="N732:P732"/>
    <mergeCell ref="N733:P733"/>
    <mergeCell ref="N734:P734"/>
    <mergeCell ref="N723:P723"/>
    <mergeCell ref="N724:P724"/>
    <mergeCell ref="N725:P725"/>
    <mergeCell ref="N726:P726"/>
    <mergeCell ref="N727:P727"/>
    <mergeCell ref="N728:P728"/>
    <mergeCell ref="N717:P717"/>
    <mergeCell ref="N718:P718"/>
    <mergeCell ref="N719:P719"/>
    <mergeCell ref="N720:P720"/>
    <mergeCell ref="N721:P721"/>
    <mergeCell ref="N722:P722"/>
    <mergeCell ref="N711:P711"/>
    <mergeCell ref="N712:P712"/>
    <mergeCell ref="N713:P713"/>
    <mergeCell ref="N714:P714"/>
    <mergeCell ref="N715:P715"/>
    <mergeCell ref="N716:P716"/>
    <mergeCell ref="N705:P705"/>
    <mergeCell ref="N706:P706"/>
    <mergeCell ref="N707:P707"/>
    <mergeCell ref="N708:P708"/>
    <mergeCell ref="N709:P709"/>
    <mergeCell ref="N710:P710"/>
    <mergeCell ref="N699:P699"/>
    <mergeCell ref="N700:P700"/>
    <mergeCell ref="N701:P701"/>
    <mergeCell ref="N702:P702"/>
    <mergeCell ref="N703:P703"/>
    <mergeCell ref="N704:P704"/>
    <mergeCell ref="N693:P693"/>
    <mergeCell ref="N694:P694"/>
    <mergeCell ref="N695:P695"/>
    <mergeCell ref="N696:P696"/>
    <mergeCell ref="N697:P697"/>
    <mergeCell ref="N698:P698"/>
    <mergeCell ref="N687:P687"/>
    <mergeCell ref="N688:P688"/>
    <mergeCell ref="N689:P689"/>
    <mergeCell ref="N690:P690"/>
    <mergeCell ref="N691:P691"/>
    <mergeCell ref="N692:P692"/>
    <mergeCell ref="N681:P681"/>
    <mergeCell ref="N682:P682"/>
    <mergeCell ref="N683:P683"/>
    <mergeCell ref="N684:P684"/>
    <mergeCell ref="N685:P685"/>
    <mergeCell ref="N686:P686"/>
    <mergeCell ref="N675:P675"/>
    <mergeCell ref="N676:P676"/>
    <mergeCell ref="N677:P677"/>
    <mergeCell ref="N678:P678"/>
    <mergeCell ref="N679:P679"/>
    <mergeCell ref="N680:P680"/>
    <mergeCell ref="N669:P669"/>
    <mergeCell ref="N670:P670"/>
    <mergeCell ref="N671:P671"/>
    <mergeCell ref="N672:P672"/>
    <mergeCell ref="N673:P673"/>
    <mergeCell ref="N674:P674"/>
    <mergeCell ref="N663:P663"/>
    <mergeCell ref="N664:P664"/>
    <mergeCell ref="N665:P665"/>
    <mergeCell ref="N666:P666"/>
    <mergeCell ref="N667:P667"/>
    <mergeCell ref="N668:P668"/>
    <mergeCell ref="N657:P657"/>
    <mergeCell ref="N658:P658"/>
    <mergeCell ref="N659:P659"/>
    <mergeCell ref="N660:P660"/>
    <mergeCell ref="N661:P661"/>
    <mergeCell ref="N662:P662"/>
    <mergeCell ref="N651:P651"/>
    <mergeCell ref="N652:P652"/>
    <mergeCell ref="N653:P653"/>
    <mergeCell ref="N654:P654"/>
    <mergeCell ref="N655:P655"/>
    <mergeCell ref="N656:P656"/>
    <mergeCell ref="N645:P645"/>
    <mergeCell ref="N646:P646"/>
    <mergeCell ref="N647:P647"/>
    <mergeCell ref="N648:P648"/>
    <mergeCell ref="N649:P649"/>
    <mergeCell ref="N650:P650"/>
    <mergeCell ref="N639:P639"/>
    <mergeCell ref="N640:P640"/>
    <mergeCell ref="N641:P641"/>
    <mergeCell ref="N642:P642"/>
    <mergeCell ref="N643:P643"/>
    <mergeCell ref="N644:P644"/>
    <mergeCell ref="N633:P633"/>
    <mergeCell ref="N634:P634"/>
    <mergeCell ref="N635:P635"/>
    <mergeCell ref="N636:P636"/>
    <mergeCell ref="N637:P637"/>
    <mergeCell ref="N638:P638"/>
    <mergeCell ref="N627:P627"/>
    <mergeCell ref="N628:P628"/>
    <mergeCell ref="N629:P629"/>
    <mergeCell ref="N630:P630"/>
    <mergeCell ref="N631:P631"/>
    <mergeCell ref="N632:P632"/>
    <mergeCell ref="N621:P621"/>
    <mergeCell ref="N622:P622"/>
    <mergeCell ref="N623:P623"/>
    <mergeCell ref="N624:P624"/>
    <mergeCell ref="N625:P625"/>
    <mergeCell ref="N626:P626"/>
    <mergeCell ref="N615:P615"/>
    <mergeCell ref="N616:P616"/>
    <mergeCell ref="N617:P617"/>
    <mergeCell ref="N618:P618"/>
    <mergeCell ref="N619:P619"/>
    <mergeCell ref="N620:P620"/>
    <mergeCell ref="N609:P609"/>
    <mergeCell ref="N610:P610"/>
    <mergeCell ref="N611:P611"/>
    <mergeCell ref="N612:P612"/>
    <mergeCell ref="N613:P613"/>
    <mergeCell ref="N614:P614"/>
    <mergeCell ref="N603:P603"/>
    <mergeCell ref="N604:P604"/>
    <mergeCell ref="N605:P605"/>
    <mergeCell ref="N606:P606"/>
    <mergeCell ref="N607:P607"/>
    <mergeCell ref="N608:P608"/>
    <mergeCell ref="N597:P597"/>
    <mergeCell ref="N598:P598"/>
    <mergeCell ref="N599:P599"/>
    <mergeCell ref="N600:P600"/>
    <mergeCell ref="N601:P601"/>
    <mergeCell ref="N602:P602"/>
    <mergeCell ref="N591:P591"/>
    <mergeCell ref="N592:P592"/>
    <mergeCell ref="N593:P593"/>
    <mergeCell ref="N594:P594"/>
    <mergeCell ref="N595:P595"/>
    <mergeCell ref="N596:P596"/>
    <mergeCell ref="N585:P585"/>
    <mergeCell ref="N586:P586"/>
    <mergeCell ref="N587:P587"/>
    <mergeCell ref="N588:P588"/>
    <mergeCell ref="N589:P589"/>
    <mergeCell ref="N590:P590"/>
    <mergeCell ref="N579:P579"/>
    <mergeCell ref="N580:P580"/>
    <mergeCell ref="N581:P581"/>
    <mergeCell ref="N582:P582"/>
    <mergeCell ref="N583:P583"/>
    <mergeCell ref="N584:P584"/>
    <mergeCell ref="N573:P573"/>
    <mergeCell ref="N574:P574"/>
    <mergeCell ref="N575:P575"/>
    <mergeCell ref="N576:P576"/>
    <mergeCell ref="N577:P577"/>
    <mergeCell ref="N578:P578"/>
    <mergeCell ref="N567:P567"/>
    <mergeCell ref="N568:P568"/>
    <mergeCell ref="N569:P569"/>
    <mergeCell ref="N570:P570"/>
    <mergeCell ref="N571:P571"/>
    <mergeCell ref="N572:P572"/>
    <mergeCell ref="N561:P561"/>
    <mergeCell ref="N562:P562"/>
    <mergeCell ref="N563:P563"/>
    <mergeCell ref="N564:P564"/>
    <mergeCell ref="N565:P565"/>
    <mergeCell ref="N566:P566"/>
    <mergeCell ref="N555:P555"/>
    <mergeCell ref="N556:P556"/>
    <mergeCell ref="N557:P557"/>
    <mergeCell ref="N558:P558"/>
    <mergeCell ref="N559:P559"/>
    <mergeCell ref="N560:P560"/>
    <mergeCell ref="N549:P549"/>
    <mergeCell ref="N550:P550"/>
    <mergeCell ref="N551:P551"/>
    <mergeCell ref="N552:P552"/>
    <mergeCell ref="N553:P553"/>
    <mergeCell ref="N554:P554"/>
    <mergeCell ref="N543:P543"/>
    <mergeCell ref="N544:P544"/>
    <mergeCell ref="N545:P545"/>
    <mergeCell ref="N546:P546"/>
    <mergeCell ref="N547:P547"/>
    <mergeCell ref="N548:P548"/>
    <mergeCell ref="N537:P537"/>
    <mergeCell ref="N538:P538"/>
    <mergeCell ref="N539:P539"/>
    <mergeCell ref="N540:P540"/>
    <mergeCell ref="N541:P541"/>
    <mergeCell ref="N542:P542"/>
    <mergeCell ref="N531:P531"/>
    <mergeCell ref="N532:P532"/>
    <mergeCell ref="N533:P533"/>
    <mergeCell ref="N534:P534"/>
    <mergeCell ref="N535:P535"/>
    <mergeCell ref="N536:P536"/>
    <mergeCell ref="N525:P525"/>
    <mergeCell ref="N526:P526"/>
    <mergeCell ref="N527:P527"/>
    <mergeCell ref="N528:P528"/>
    <mergeCell ref="N529:P529"/>
    <mergeCell ref="N530:P530"/>
    <mergeCell ref="N519:P519"/>
    <mergeCell ref="N520:P520"/>
    <mergeCell ref="N521:P521"/>
    <mergeCell ref="N522:P522"/>
    <mergeCell ref="N523:P523"/>
    <mergeCell ref="N524:P524"/>
    <mergeCell ref="N513:P513"/>
    <mergeCell ref="N514:P514"/>
    <mergeCell ref="N515:P515"/>
    <mergeCell ref="N516:P516"/>
    <mergeCell ref="N517:P517"/>
    <mergeCell ref="N518:P518"/>
    <mergeCell ref="N507:P507"/>
    <mergeCell ref="N508:P508"/>
    <mergeCell ref="N509:P509"/>
    <mergeCell ref="N510:P510"/>
    <mergeCell ref="N511:P511"/>
    <mergeCell ref="N512:P512"/>
    <mergeCell ref="N501:P501"/>
    <mergeCell ref="N502:P502"/>
    <mergeCell ref="N503:P503"/>
    <mergeCell ref="N504:P504"/>
    <mergeCell ref="N505:P505"/>
    <mergeCell ref="N506:P506"/>
    <mergeCell ref="N495:P495"/>
    <mergeCell ref="N496:P496"/>
    <mergeCell ref="N497:P497"/>
    <mergeCell ref="N498:P498"/>
    <mergeCell ref="N499:P499"/>
    <mergeCell ref="N500:P500"/>
    <mergeCell ref="N489:P489"/>
    <mergeCell ref="N490:P490"/>
    <mergeCell ref="N491:P491"/>
    <mergeCell ref="N492:P492"/>
    <mergeCell ref="N493:P493"/>
    <mergeCell ref="N494:P494"/>
    <mergeCell ref="N483:P483"/>
    <mergeCell ref="N484:P484"/>
    <mergeCell ref="N485:P485"/>
    <mergeCell ref="N486:P486"/>
    <mergeCell ref="N487:P487"/>
    <mergeCell ref="N488:P488"/>
    <mergeCell ref="N477:P477"/>
    <mergeCell ref="N478:P478"/>
    <mergeCell ref="N479:P479"/>
    <mergeCell ref="N480:P480"/>
    <mergeCell ref="N481:P481"/>
    <mergeCell ref="N482:P482"/>
    <mergeCell ref="N471:P471"/>
    <mergeCell ref="N472:P472"/>
    <mergeCell ref="N473:P473"/>
    <mergeCell ref="N474:P474"/>
    <mergeCell ref="N475:P475"/>
    <mergeCell ref="N476:P476"/>
    <mergeCell ref="N465:P465"/>
    <mergeCell ref="N466:P466"/>
    <mergeCell ref="N467:P467"/>
    <mergeCell ref="N468:P468"/>
    <mergeCell ref="N469:P469"/>
    <mergeCell ref="N470:P470"/>
    <mergeCell ref="N459:P459"/>
    <mergeCell ref="N460:P460"/>
    <mergeCell ref="N461:P461"/>
    <mergeCell ref="N462:P462"/>
    <mergeCell ref="N463:P463"/>
    <mergeCell ref="N464:P464"/>
    <mergeCell ref="N453:P453"/>
    <mergeCell ref="N454:P454"/>
    <mergeCell ref="N455:P455"/>
    <mergeCell ref="N456:P456"/>
    <mergeCell ref="N457:P457"/>
    <mergeCell ref="N458:P458"/>
    <mergeCell ref="N447:P447"/>
    <mergeCell ref="N448:P448"/>
    <mergeCell ref="N449:P449"/>
    <mergeCell ref="N450:P450"/>
    <mergeCell ref="N451:P451"/>
    <mergeCell ref="N452:P452"/>
    <mergeCell ref="N441:P441"/>
    <mergeCell ref="N442:P442"/>
    <mergeCell ref="N443:P443"/>
    <mergeCell ref="N444:P444"/>
    <mergeCell ref="N445:P445"/>
    <mergeCell ref="N446:P446"/>
    <mergeCell ref="N435:P435"/>
    <mergeCell ref="N436:P436"/>
    <mergeCell ref="N437:P437"/>
    <mergeCell ref="N438:P438"/>
    <mergeCell ref="N439:P439"/>
    <mergeCell ref="N440:P440"/>
    <mergeCell ref="N429:P429"/>
    <mergeCell ref="N430:P430"/>
    <mergeCell ref="N431:P431"/>
    <mergeCell ref="N432:P432"/>
    <mergeCell ref="N433:P433"/>
    <mergeCell ref="N434:P434"/>
    <mergeCell ref="N423:P423"/>
    <mergeCell ref="N424:P424"/>
    <mergeCell ref="N425:P425"/>
    <mergeCell ref="N426:P426"/>
    <mergeCell ref="N427:P427"/>
    <mergeCell ref="N428:P428"/>
    <mergeCell ref="N417:P417"/>
    <mergeCell ref="N418:P418"/>
    <mergeCell ref="N419:P419"/>
    <mergeCell ref="N420:P420"/>
    <mergeCell ref="N421:P421"/>
    <mergeCell ref="N422:P422"/>
    <mergeCell ref="N411:P411"/>
    <mergeCell ref="N412:P412"/>
    <mergeCell ref="N413:P413"/>
    <mergeCell ref="N414:P414"/>
    <mergeCell ref="N415:P415"/>
    <mergeCell ref="N416:P416"/>
    <mergeCell ref="N405:P405"/>
    <mergeCell ref="N406:P406"/>
    <mergeCell ref="N407:P407"/>
    <mergeCell ref="N408:P408"/>
    <mergeCell ref="N409:P409"/>
    <mergeCell ref="N410:P410"/>
    <mergeCell ref="N399:P399"/>
    <mergeCell ref="N400:P400"/>
    <mergeCell ref="N401:P401"/>
    <mergeCell ref="N402:P402"/>
    <mergeCell ref="N403:P403"/>
    <mergeCell ref="N404:P404"/>
    <mergeCell ref="N393:P393"/>
    <mergeCell ref="N394:P394"/>
    <mergeCell ref="N395:P395"/>
    <mergeCell ref="N396:P396"/>
    <mergeCell ref="N397:P397"/>
    <mergeCell ref="N398:P398"/>
    <mergeCell ref="N387:P387"/>
    <mergeCell ref="N388:P388"/>
    <mergeCell ref="N389:P389"/>
    <mergeCell ref="N390:P390"/>
    <mergeCell ref="N391:P391"/>
    <mergeCell ref="N392:P392"/>
    <mergeCell ref="N381:P381"/>
    <mergeCell ref="N382:P382"/>
    <mergeCell ref="N383:P383"/>
    <mergeCell ref="N384:P384"/>
    <mergeCell ref="N385:P385"/>
    <mergeCell ref="N386:P386"/>
    <mergeCell ref="N375:P375"/>
    <mergeCell ref="N376:P376"/>
    <mergeCell ref="N377:P377"/>
    <mergeCell ref="N378:P378"/>
    <mergeCell ref="N379:P379"/>
    <mergeCell ref="N380:P380"/>
    <mergeCell ref="N369:P369"/>
    <mergeCell ref="N370:P370"/>
    <mergeCell ref="N371:P371"/>
    <mergeCell ref="N372:P372"/>
    <mergeCell ref="N373:P373"/>
    <mergeCell ref="N374:P374"/>
    <mergeCell ref="N363:P363"/>
    <mergeCell ref="N364:P364"/>
    <mergeCell ref="N365:P365"/>
    <mergeCell ref="N366:P366"/>
    <mergeCell ref="N367:P367"/>
    <mergeCell ref="N368:P368"/>
    <mergeCell ref="N357:P357"/>
    <mergeCell ref="N358:P358"/>
    <mergeCell ref="N359:P359"/>
    <mergeCell ref="N360:P360"/>
    <mergeCell ref="N361:P361"/>
    <mergeCell ref="N362:P362"/>
    <mergeCell ref="N351:P351"/>
    <mergeCell ref="N352:P352"/>
    <mergeCell ref="N353:P353"/>
    <mergeCell ref="N354:P354"/>
    <mergeCell ref="N355:P355"/>
    <mergeCell ref="N356:P356"/>
    <mergeCell ref="N345:P345"/>
    <mergeCell ref="N346:P346"/>
    <mergeCell ref="N347:P347"/>
    <mergeCell ref="N348:P348"/>
    <mergeCell ref="N349:P349"/>
    <mergeCell ref="N350:P350"/>
    <mergeCell ref="N339:P339"/>
    <mergeCell ref="N340:P340"/>
    <mergeCell ref="N341:P341"/>
    <mergeCell ref="N342:P342"/>
    <mergeCell ref="N343:P343"/>
    <mergeCell ref="N344:P344"/>
    <mergeCell ref="N333:P333"/>
    <mergeCell ref="N334:P334"/>
    <mergeCell ref="N335:P335"/>
    <mergeCell ref="N336:P336"/>
    <mergeCell ref="N337:P337"/>
    <mergeCell ref="N338:P338"/>
    <mergeCell ref="N327:P327"/>
    <mergeCell ref="N328:P328"/>
    <mergeCell ref="N329:P329"/>
    <mergeCell ref="N330:P330"/>
    <mergeCell ref="N331:P331"/>
    <mergeCell ref="N332:P332"/>
    <mergeCell ref="N321:P321"/>
    <mergeCell ref="N322:P322"/>
    <mergeCell ref="N323:P323"/>
    <mergeCell ref="N324:P324"/>
    <mergeCell ref="N325:P325"/>
    <mergeCell ref="N326:P326"/>
    <mergeCell ref="N315:P315"/>
    <mergeCell ref="N316:P316"/>
    <mergeCell ref="N317:P317"/>
    <mergeCell ref="N318:P318"/>
    <mergeCell ref="N319:P319"/>
    <mergeCell ref="N320:P320"/>
    <mergeCell ref="N309:P309"/>
    <mergeCell ref="N310:P310"/>
    <mergeCell ref="N311:P311"/>
    <mergeCell ref="N312:P312"/>
    <mergeCell ref="N313:P313"/>
    <mergeCell ref="N314:P314"/>
    <mergeCell ref="N303:P303"/>
    <mergeCell ref="N304:P304"/>
    <mergeCell ref="N305:P305"/>
    <mergeCell ref="N306:P306"/>
    <mergeCell ref="N307:P307"/>
    <mergeCell ref="N308:P308"/>
    <mergeCell ref="N297:P297"/>
    <mergeCell ref="N298:P298"/>
    <mergeCell ref="N299:P299"/>
    <mergeCell ref="N300:P300"/>
    <mergeCell ref="N301:P301"/>
    <mergeCell ref="N302:P302"/>
    <mergeCell ref="N291:P291"/>
    <mergeCell ref="N292:P292"/>
    <mergeCell ref="N293:P293"/>
    <mergeCell ref="N294:P294"/>
    <mergeCell ref="N295:P295"/>
    <mergeCell ref="N296:P296"/>
    <mergeCell ref="N285:P285"/>
    <mergeCell ref="N286:P286"/>
    <mergeCell ref="N287:P287"/>
    <mergeCell ref="N288:P288"/>
    <mergeCell ref="N289:P289"/>
    <mergeCell ref="N290:P290"/>
    <mergeCell ref="N279:P279"/>
    <mergeCell ref="N280:P280"/>
    <mergeCell ref="N281:P281"/>
    <mergeCell ref="N282:P282"/>
    <mergeCell ref="N283:P283"/>
    <mergeCell ref="N284:P284"/>
    <mergeCell ref="N273:P273"/>
    <mergeCell ref="N274:P274"/>
    <mergeCell ref="N275:P275"/>
    <mergeCell ref="N276:P276"/>
    <mergeCell ref="N277:P277"/>
    <mergeCell ref="N278:P278"/>
    <mergeCell ref="N267:P267"/>
    <mergeCell ref="N268:P268"/>
    <mergeCell ref="N269:P269"/>
    <mergeCell ref="N270:P270"/>
    <mergeCell ref="N271:P271"/>
    <mergeCell ref="N272:P272"/>
    <mergeCell ref="N261:P261"/>
    <mergeCell ref="N262:P262"/>
    <mergeCell ref="N263:P263"/>
    <mergeCell ref="N264:P264"/>
    <mergeCell ref="N265:P265"/>
    <mergeCell ref="N266:P266"/>
    <mergeCell ref="N255:P255"/>
    <mergeCell ref="N256:P256"/>
    <mergeCell ref="N257:P257"/>
    <mergeCell ref="N258:P258"/>
    <mergeCell ref="N259:P259"/>
    <mergeCell ref="N260:P260"/>
    <mergeCell ref="N249:P249"/>
    <mergeCell ref="N250:P250"/>
    <mergeCell ref="N251:P251"/>
    <mergeCell ref="N252:P252"/>
    <mergeCell ref="N253:P253"/>
    <mergeCell ref="N254:P254"/>
    <mergeCell ref="N243:P243"/>
    <mergeCell ref="N244:P244"/>
    <mergeCell ref="N245:P245"/>
    <mergeCell ref="N246:P246"/>
    <mergeCell ref="N247:P247"/>
    <mergeCell ref="N248:P248"/>
    <mergeCell ref="N237:P237"/>
    <mergeCell ref="N238:P238"/>
    <mergeCell ref="N239:P239"/>
    <mergeCell ref="N240:P240"/>
    <mergeCell ref="N241:P241"/>
    <mergeCell ref="N242:P242"/>
    <mergeCell ref="N231:P231"/>
    <mergeCell ref="N232:P232"/>
    <mergeCell ref="N233:P233"/>
    <mergeCell ref="N234:P234"/>
    <mergeCell ref="N235:P235"/>
    <mergeCell ref="N236:P236"/>
    <mergeCell ref="N225:P225"/>
    <mergeCell ref="N226:P226"/>
    <mergeCell ref="N227:P227"/>
    <mergeCell ref="N228:P228"/>
    <mergeCell ref="N229:P229"/>
    <mergeCell ref="N230:P230"/>
    <mergeCell ref="N219:P219"/>
    <mergeCell ref="N220:P220"/>
    <mergeCell ref="N221:P221"/>
    <mergeCell ref="N222:P222"/>
    <mergeCell ref="N223:P223"/>
    <mergeCell ref="N224:P224"/>
    <mergeCell ref="N213:P213"/>
    <mergeCell ref="N214:P214"/>
    <mergeCell ref="N215:P215"/>
    <mergeCell ref="N216:P216"/>
    <mergeCell ref="N217:P217"/>
    <mergeCell ref="N218:P218"/>
    <mergeCell ref="N207:P207"/>
    <mergeCell ref="N208:P208"/>
    <mergeCell ref="N209:P209"/>
    <mergeCell ref="N210:P210"/>
    <mergeCell ref="N211:P211"/>
    <mergeCell ref="N212:P212"/>
    <mergeCell ref="N201:P201"/>
    <mergeCell ref="N202:P202"/>
    <mergeCell ref="N203:P203"/>
    <mergeCell ref="N204:P204"/>
    <mergeCell ref="N205:P205"/>
    <mergeCell ref="N206:P206"/>
    <mergeCell ref="N195:P195"/>
    <mergeCell ref="N196:P196"/>
    <mergeCell ref="N197:P197"/>
    <mergeCell ref="N198:P198"/>
    <mergeCell ref="N199:P199"/>
    <mergeCell ref="N200:P200"/>
    <mergeCell ref="N189:P189"/>
    <mergeCell ref="N190:P190"/>
    <mergeCell ref="N191:P191"/>
    <mergeCell ref="N192:P192"/>
    <mergeCell ref="N193:P193"/>
    <mergeCell ref="N194:P194"/>
    <mergeCell ref="N183:P183"/>
    <mergeCell ref="N184:P184"/>
    <mergeCell ref="N185:P185"/>
    <mergeCell ref="N186:P186"/>
    <mergeCell ref="N187:P187"/>
    <mergeCell ref="N188:P188"/>
    <mergeCell ref="N177:P177"/>
    <mergeCell ref="N178:P178"/>
    <mergeCell ref="N179:P179"/>
    <mergeCell ref="N180:P180"/>
    <mergeCell ref="N181:P181"/>
    <mergeCell ref="N182:P182"/>
    <mergeCell ref="N171:P171"/>
    <mergeCell ref="N172:P172"/>
    <mergeCell ref="N173:P173"/>
    <mergeCell ref="N174:P174"/>
    <mergeCell ref="N175:P175"/>
    <mergeCell ref="N176:P176"/>
    <mergeCell ref="N165:P165"/>
    <mergeCell ref="N166:P166"/>
    <mergeCell ref="N167:P167"/>
    <mergeCell ref="N168:P168"/>
    <mergeCell ref="N169:P169"/>
    <mergeCell ref="N170:P170"/>
    <mergeCell ref="N159:P159"/>
    <mergeCell ref="N160:P160"/>
    <mergeCell ref="N161:P161"/>
    <mergeCell ref="N162:P162"/>
    <mergeCell ref="N163:P163"/>
    <mergeCell ref="N164:P164"/>
    <mergeCell ref="N153:P153"/>
    <mergeCell ref="N154:P154"/>
    <mergeCell ref="N155:P155"/>
    <mergeCell ref="N156:P156"/>
    <mergeCell ref="N157:P157"/>
    <mergeCell ref="N158:P158"/>
    <mergeCell ref="N147:P147"/>
    <mergeCell ref="N148:P148"/>
    <mergeCell ref="N149:P149"/>
    <mergeCell ref="N150:P150"/>
    <mergeCell ref="N151:P151"/>
    <mergeCell ref="N152:P152"/>
    <mergeCell ref="N141:P141"/>
    <mergeCell ref="N142:P142"/>
    <mergeCell ref="N143:P143"/>
    <mergeCell ref="N144:P144"/>
    <mergeCell ref="N145:P145"/>
    <mergeCell ref="N146:P146"/>
    <mergeCell ref="N135:P135"/>
    <mergeCell ref="N136:P136"/>
    <mergeCell ref="N137:P137"/>
    <mergeCell ref="N138:P138"/>
    <mergeCell ref="N139:P139"/>
    <mergeCell ref="N140:P140"/>
    <mergeCell ref="N129:P129"/>
    <mergeCell ref="N130:P130"/>
    <mergeCell ref="N131:P131"/>
    <mergeCell ref="N132:P132"/>
    <mergeCell ref="N133:P133"/>
    <mergeCell ref="N134:P134"/>
    <mergeCell ref="N123:P123"/>
    <mergeCell ref="N124:P124"/>
    <mergeCell ref="N125:P125"/>
    <mergeCell ref="N126:P126"/>
    <mergeCell ref="N127:P127"/>
    <mergeCell ref="N128:P128"/>
    <mergeCell ref="N117:P117"/>
    <mergeCell ref="N118:P118"/>
    <mergeCell ref="N119:P119"/>
    <mergeCell ref="N120:P120"/>
    <mergeCell ref="N121:P121"/>
    <mergeCell ref="N122:P122"/>
    <mergeCell ref="N111:P111"/>
    <mergeCell ref="N112:P112"/>
    <mergeCell ref="N113:P113"/>
    <mergeCell ref="N114:P114"/>
    <mergeCell ref="N115:P115"/>
    <mergeCell ref="N116:P116"/>
    <mergeCell ref="N105:P105"/>
    <mergeCell ref="N106:P106"/>
    <mergeCell ref="N107:P107"/>
    <mergeCell ref="N108:P108"/>
    <mergeCell ref="N109:P109"/>
    <mergeCell ref="N110:P110"/>
    <mergeCell ref="N99:P99"/>
    <mergeCell ref="N100:P100"/>
    <mergeCell ref="N101:P101"/>
    <mergeCell ref="N102:P102"/>
    <mergeCell ref="N103:P103"/>
    <mergeCell ref="N104:P104"/>
    <mergeCell ref="N93:P93"/>
    <mergeCell ref="N94:P94"/>
    <mergeCell ref="N95:P95"/>
    <mergeCell ref="N96:P96"/>
    <mergeCell ref="N97:P97"/>
    <mergeCell ref="N98:P98"/>
    <mergeCell ref="N87:P87"/>
    <mergeCell ref="N88:P88"/>
    <mergeCell ref="N89:P89"/>
    <mergeCell ref="N90:P90"/>
    <mergeCell ref="N91:P91"/>
    <mergeCell ref="N92:P92"/>
    <mergeCell ref="N81:P81"/>
    <mergeCell ref="N82:P82"/>
    <mergeCell ref="N83:P83"/>
    <mergeCell ref="N84:P84"/>
    <mergeCell ref="N85:P85"/>
    <mergeCell ref="N86:P86"/>
    <mergeCell ref="N75:P75"/>
    <mergeCell ref="N76:P76"/>
    <mergeCell ref="N77:P77"/>
    <mergeCell ref="N78:P78"/>
    <mergeCell ref="N79:P79"/>
    <mergeCell ref="N80:P80"/>
    <mergeCell ref="N69:P69"/>
    <mergeCell ref="N70:P70"/>
    <mergeCell ref="N71:P71"/>
    <mergeCell ref="N72:P72"/>
    <mergeCell ref="N73:P73"/>
    <mergeCell ref="N74:P74"/>
    <mergeCell ref="N63:P63"/>
    <mergeCell ref="N64:P64"/>
    <mergeCell ref="N65:P65"/>
    <mergeCell ref="N66:P66"/>
    <mergeCell ref="N67:P67"/>
    <mergeCell ref="N68:P68"/>
    <mergeCell ref="N57:P57"/>
    <mergeCell ref="N58:P58"/>
    <mergeCell ref="N59:P59"/>
    <mergeCell ref="N60:P60"/>
    <mergeCell ref="N61:P61"/>
    <mergeCell ref="N62:P62"/>
    <mergeCell ref="N48:P48"/>
    <mergeCell ref="N49:P49"/>
    <mergeCell ref="N50:P50"/>
    <mergeCell ref="N51:P51"/>
    <mergeCell ref="N52:P52"/>
    <mergeCell ref="N53:P53"/>
    <mergeCell ref="N54:P54"/>
    <mergeCell ref="N55:P55"/>
    <mergeCell ref="N56:P56"/>
    <mergeCell ref="N42:P42"/>
    <mergeCell ref="N43:P43"/>
    <mergeCell ref="N44:P44"/>
    <mergeCell ref="N45:P45"/>
    <mergeCell ref="N46:P46"/>
    <mergeCell ref="N47:P47"/>
    <mergeCell ref="N36:P36"/>
    <mergeCell ref="N37:P37"/>
    <mergeCell ref="N38:P38"/>
    <mergeCell ref="N39:P39"/>
    <mergeCell ref="N40:P40"/>
    <mergeCell ref="N41:P41"/>
    <mergeCell ref="N30:P30"/>
    <mergeCell ref="N31:P31"/>
    <mergeCell ref="N32:P32"/>
    <mergeCell ref="N33:P33"/>
    <mergeCell ref="N34:P34"/>
    <mergeCell ref="N35:P35"/>
    <mergeCell ref="N6:P6"/>
    <mergeCell ref="N7:P7"/>
    <mergeCell ref="N8:P8"/>
    <mergeCell ref="N9:P9"/>
    <mergeCell ref="N10:P10"/>
    <mergeCell ref="N11:P11"/>
    <mergeCell ref="N5:P5"/>
    <mergeCell ref="A1:P2"/>
    <mergeCell ref="G3:P4"/>
    <mergeCell ref="F3:F4"/>
    <mergeCell ref="B3:E3"/>
    <mergeCell ref="N24:P24"/>
    <mergeCell ref="N25:P25"/>
    <mergeCell ref="N26:P26"/>
    <mergeCell ref="N27:P27"/>
    <mergeCell ref="N28:P28"/>
    <mergeCell ref="N29:P29"/>
    <mergeCell ref="N18:P18"/>
    <mergeCell ref="N19:P19"/>
    <mergeCell ref="N20:P20"/>
    <mergeCell ref="N21:P21"/>
    <mergeCell ref="N22:P22"/>
    <mergeCell ref="N23:P23"/>
    <mergeCell ref="N12:P12"/>
    <mergeCell ref="N13:P13"/>
    <mergeCell ref="N14:P14"/>
    <mergeCell ref="N15:P15"/>
    <mergeCell ref="N16:P16"/>
    <mergeCell ref="N17:P17"/>
  </mergeCells>
  <conditionalFormatting sqref="G6:M1000">
    <cfRule type="cellIs" dxfId="17" priority="28" operator="equal">
      <formula>OR("yes","Yes","Y","y")</formula>
    </cfRule>
  </conditionalFormatting>
  <conditionalFormatting sqref="G6:M1000">
    <cfRule type="containsText" dxfId="16" priority="23" operator="containsText" text="Y">
      <formula>NOT(ISERROR(SEARCH("Y",G6)))</formula>
    </cfRule>
    <cfRule type="iconSet" priority="24">
      <iconSet iconSet="5Quarters">
        <cfvo type="percent" val="0"/>
        <cfvo type="percent" val="20"/>
        <cfvo type="percent" val="40"/>
        <cfvo type="percent" val="60"/>
        <cfvo type="percent" val="80"/>
      </iconSet>
    </cfRule>
    <cfRule type="dataBar" priority="25">
      <dataBar>
        <cfvo type="min"/>
        <cfvo type="max"/>
        <color rgb="FFFF0000"/>
      </dataBar>
    </cfRule>
    <cfRule type="containsText" priority="26" operator="containsText" text="Yes yes y Y">
      <formula>NOT(ISERROR(SEARCH("Yes yes y Y",G6)))</formula>
    </cfRule>
    <cfRule type="cellIs" dxfId="15" priority="27" operator="equal">
      <formula>"Y"</formula>
    </cfRule>
  </conditionalFormatting>
  <conditionalFormatting sqref="G6:M1000">
    <cfRule type="expression" dxfId="14" priority="21">
      <formula>OR("yes","y","Yes","YES","Y")</formula>
    </cfRule>
    <cfRule type="containsText" dxfId="13" priority="22" operator="containsText" text="YES">
      <formula>NOT(ISERROR(SEARCH("YES",G6)))</formula>
    </cfRule>
  </conditionalFormatting>
  <conditionalFormatting sqref="H6:M6">
    <cfRule type="containsText" dxfId="12" priority="16" operator="containsText" text="Y">
      <formula>NOT(ISERROR(SEARCH("Y",H6)))</formula>
    </cfRule>
    <cfRule type="iconSet" priority="17">
      <iconSet iconSet="5Quarters">
        <cfvo type="percent" val="0"/>
        <cfvo type="percent" val="20"/>
        <cfvo type="percent" val="40"/>
        <cfvo type="percent" val="60"/>
        <cfvo type="percent" val="80"/>
      </iconSet>
    </cfRule>
    <cfRule type="dataBar" priority="18">
      <dataBar>
        <cfvo type="min"/>
        <cfvo type="max"/>
        <color rgb="FFFF0000"/>
      </dataBar>
    </cfRule>
    <cfRule type="containsText" priority="19" operator="containsText" text="Yes yes y Y">
      <formula>NOT(ISERROR(SEARCH("Yes yes y Y",H6)))</formula>
    </cfRule>
    <cfRule type="cellIs" dxfId="11" priority="20" operator="equal">
      <formula>"Y"</formula>
    </cfRule>
  </conditionalFormatting>
  <conditionalFormatting sqref="G6:M999">
    <cfRule type="cellIs" dxfId="10" priority="13" operator="equal">
      <formula>""""""</formula>
    </cfRule>
    <cfRule type="containsText" dxfId="9" priority="14" operator="containsText" text="N*">
      <formula>NOT(ISERROR(SEARCH("N*",G6)))</formula>
    </cfRule>
    <cfRule type="expression" dxfId="8" priority="15">
      <formula>OR("n","N","No","NO")</formula>
    </cfRule>
  </conditionalFormatting>
  <conditionalFormatting sqref="B16:B20">
    <cfRule type="dataBar" priority="12">
      <dataBar>
        <cfvo type="min"/>
        <cfvo type="max"/>
        <color rgb="FF638EC6"/>
      </dataBar>
    </cfRule>
  </conditionalFormatting>
  <conditionalFormatting sqref="B6:B1000">
    <cfRule type="cellIs" dxfId="7" priority="11" operator="equal">
      <formula>OR("yes","Yes","Y","y")</formula>
    </cfRule>
  </conditionalFormatting>
  <conditionalFormatting sqref="B6:B1000">
    <cfRule type="containsText" dxfId="6" priority="6" operator="containsText" text="Y">
      <formula>NOT(ISERROR(SEARCH("Y",B6)))</formula>
    </cfRule>
    <cfRule type="iconSet" priority="7">
      <iconSet iconSet="5Quarters">
        <cfvo type="percent" val="0"/>
        <cfvo type="percent" val="20"/>
        <cfvo type="percent" val="40"/>
        <cfvo type="percent" val="60"/>
        <cfvo type="percent" val="80"/>
      </iconSet>
    </cfRule>
    <cfRule type="dataBar" priority="8">
      <dataBar>
        <cfvo type="min"/>
        <cfvo type="max"/>
        <color rgb="FFFF0000"/>
      </dataBar>
    </cfRule>
    <cfRule type="containsText" priority="9" operator="containsText" text="Yes yes y Y">
      <formula>NOT(ISERROR(SEARCH("Yes yes y Y",B6)))</formula>
    </cfRule>
    <cfRule type="cellIs" dxfId="5" priority="10" operator="equal">
      <formula>"Y"</formula>
    </cfRule>
  </conditionalFormatting>
  <conditionalFormatting sqref="B6:B1000">
    <cfRule type="expression" dxfId="4" priority="4">
      <formula>OR("yes","y","Yes","YES","Y")</formula>
    </cfRule>
    <cfRule type="containsText" dxfId="3" priority="5" operator="containsText" text="YES">
      <formula>NOT(ISERROR(SEARCH("YES",B6)))</formula>
    </cfRule>
  </conditionalFormatting>
  <conditionalFormatting sqref="B6:B1000">
    <cfRule type="cellIs" dxfId="2" priority="1" operator="equal">
      <formula>""""""</formula>
    </cfRule>
    <cfRule type="containsText" dxfId="1" priority="2" operator="containsText" text="N*">
      <formula>NOT(ISERROR(SEARCH("N*",B6)))</formula>
    </cfRule>
    <cfRule type="expression" dxfId="0" priority="3">
      <formula>OR("n","N","No","NO")</formula>
    </cfRule>
  </conditionalFormatting>
  <dataValidations count="2">
    <dataValidation type="list" errorStyle="warning" allowBlank="1" showDropDown="1" showErrorMessage="1" errorTitle="Invalid data" error="Please enter either Yes or No" sqref="G6">
      <formula1>YN</formula1>
    </dataValidation>
    <dataValidation type="list" allowBlank="1" showInputMessage="1" showErrorMessage="1" errorTitle="Invalid format" error="Please select one of the three available export formats" sqref="B3:E3">
      <formula1>Formats</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9"/>
  <sheetViews>
    <sheetView workbookViewId="0">
      <selection activeCell="G24" sqref="G24"/>
    </sheetView>
  </sheetViews>
  <sheetFormatPr defaultRowHeight="12.75" x14ac:dyDescent="0.2"/>
  <cols>
    <col min="1" max="1" width="16.28515625" style="14" customWidth="1"/>
    <col min="2" max="2" width="15.140625" style="14" customWidth="1"/>
    <col min="3" max="3" width="9.42578125" style="14" customWidth="1"/>
    <col min="4" max="11" width="11.140625" style="14" customWidth="1"/>
    <col min="12" max="13" width="12.140625" style="14" customWidth="1"/>
    <col min="14" max="16384" width="9.140625" style="14"/>
  </cols>
  <sheetData>
    <row r="1" spans="1:13" ht="18" customHeight="1" thickBot="1" x14ac:dyDescent="0.25">
      <c r="A1" s="126" t="s">
        <v>70</v>
      </c>
      <c r="B1" s="125"/>
      <c r="C1" s="125"/>
      <c r="D1" s="125"/>
      <c r="E1" s="125"/>
      <c r="F1" s="125"/>
      <c r="G1" s="125"/>
      <c r="H1" s="125"/>
      <c r="I1" s="125"/>
      <c r="J1" s="125"/>
      <c r="K1" s="125"/>
      <c r="L1" s="125"/>
      <c r="M1" s="125"/>
    </row>
    <row r="2" spans="1:13" ht="15.95" customHeight="1" thickBot="1" x14ac:dyDescent="0.25">
      <c r="A2" s="127" t="s">
        <v>69</v>
      </c>
      <c r="B2" s="128"/>
      <c r="C2" s="32" t="s">
        <v>48</v>
      </c>
      <c r="D2" s="130" t="s">
        <v>68</v>
      </c>
      <c r="E2" s="131"/>
      <c r="F2" s="131"/>
      <c r="G2" s="131"/>
      <c r="H2" s="131"/>
      <c r="I2" s="131"/>
      <c r="J2" s="131"/>
      <c r="K2" s="131"/>
      <c r="L2" s="131"/>
      <c r="M2" s="132"/>
    </row>
    <row r="3" spans="1:13" ht="15.95" customHeight="1" thickBot="1" x14ac:dyDescent="0.25">
      <c r="A3" s="129"/>
      <c r="B3" s="123"/>
      <c r="C3" s="31" t="s">
        <v>67</v>
      </c>
      <c r="D3" s="30" t="s">
        <v>66</v>
      </c>
      <c r="E3" s="30" t="s">
        <v>65</v>
      </c>
      <c r="F3" s="30" t="s">
        <v>64</v>
      </c>
      <c r="G3" s="30" t="s">
        <v>63</v>
      </c>
      <c r="H3" s="30" t="s">
        <v>62</v>
      </c>
      <c r="I3" s="30" t="s">
        <v>61</v>
      </c>
      <c r="J3" s="30" t="s">
        <v>60</v>
      </c>
      <c r="K3" s="30" t="s">
        <v>59</v>
      </c>
      <c r="L3" s="30" t="s">
        <v>58</v>
      </c>
      <c r="M3" s="29" t="s">
        <v>57</v>
      </c>
    </row>
    <row r="4" spans="1:13" ht="15.95" customHeight="1" x14ac:dyDescent="0.2">
      <c r="A4" s="28" t="s">
        <v>56</v>
      </c>
      <c r="B4" s="27" t="s">
        <v>55</v>
      </c>
      <c r="C4" s="26">
        <v>188</v>
      </c>
      <c r="D4" s="25">
        <v>1</v>
      </c>
      <c r="E4" s="25">
        <v>11</v>
      </c>
      <c r="F4" s="25">
        <v>17</v>
      </c>
      <c r="G4" s="25">
        <v>11</v>
      </c>
      <c r="H4" s="25">
        <v>27</v>
      </c>
      <c r="I4" s="25">
        <v>18</v>
      </c>
      <c r="J4" s="25">
        <v>30</v>
      </c>
      <c r="K4" s="25">
        <v>28</v>
      </c>
      <c r="L4" s="25">
        <v>23</v>
      </c>
      <c r="M4" s="24">
        <v>22</v>
      </c>
    </row>
    <row r="5" spans="1:13" ht="14.1" customHeight="1" thickBot="1" x14ac:dyDescent="0.25">
      <c r="A5" s="133" t="s">
        <v>54</v>
      </c>
      <c r="B5" s="135" t="s">
        <v>53</v>
      </c>
      <c r="C5" s="20">
        <v>43</v>
      </c>
      <c r="D5" s="19">
        <v>0</v>
      </c>
      <c r="E5" s="19">
        <v>4</v>
      </c>
      <c r="F5" s="19">
        <v>4</v>
      </c>
      <c r="G5" s="19">
        <v>0</v>
      </c>
      <c r="H5" s="19">
        <v>3</v>
      </c>
      <c r="I5" s="19">
        <v>5</v>
      </c>
      <c r="J5" s="19">
        <v>9</v>
      </c>
      <c r="K5" s="19">
        <v>5</v>
      </c>
      <c r="L5" s="19">
        <v>6</v>
      </c>
      <c r="M5" s="18">
        <v>7</v>
      </c>
    </row>
    <row r="6" spans="1:13" ht="14.1" customHeight="1" x14ac:dyDescent="0.2">
      <c r="A6" s="134"/>
      <c r="B6" s="136"/>
      <c r="C6" s="23">
        <v>0.22872340425531912</v>
      </c>
      <c r="D6" s="22">
        <v>0</v>
      </c>
      <c r="E6" s="22">
        <v>0.36363636363636365</v>
      </c>
      <c r="F6" s="22">
        <v>0.23529411764705885</v>
      </c>
      <c r="G6" s="22">
        <v>0</v>
      </c>
      <c r="H6" s="22">
        <v>0.1111111111111111</v>
      </c>
      <c r="I6" s="22">
        <v>0.27777777777777779</v>
      </c>
      <c r="J6" s="22">
        <v>0.3</v>
      </c>
      <c r="K6" s="22">
        <v>0.17857142857142858</v>
      </c>
      <c r="L6" s="22">
        <v>0.2608695652173913</v>
      </c>
      <c r="M6" s="21">
        <v>0.31818181818181818</v>
      </c>
    </row>
    <row r="7" spans="1:13" ht="14.1" customHeight="1" x14ac:dyDescent="0.2">
      <c r="A7" s="134"/>
      <c r="B7" s="135" t="s">
        <v>52</v>
      </c>
      <c r="C7" s="20">
        <v>114</v>
      </c>
      <c r="D7" s="19">
        <v>0</v>
      </c>
      <c r="E7" s="19">
        <v>5</v>
      </c>
      <c r="F7" s="19">
        <v>11</v>
      </c>
      <c r="G7" s="19">
        <v>9</v>
      </c>
      <c r="H7" s="19">
        <v>21</v>
      </c>
      <c r="I7" s="19">
        <v>11</v>
      </c>
      <c r="J7" s="19">
        <v>17</v>
      </c>
      <c r="K7" s="19">
        <v>16</v>
      </c>
      <c r="L7" s="19">
        <v>11</v>
      </c>
      <c r="M7" s="18">
        <v>13</v>
      </c>
    </row>
    <row r="8" spans="1:13" ht="14.1" customHeight="1" x14ac:dyDescent="0.2">
      <c r="A8" s="134"/>
      <c r="B8" s="136"/>
      <c r="C8" s="23">
        <v>0.60638297872340419</v>
      </c>
      <c r="D8" s="22">
        <v>0</v>
      </c>
      <c r="E8" s="22">
        <v>0.45454545454545453</v>
      </c>
      <c r="F8" s="22">
        <v>0.64705882352941169</v>
      </c>
      <c r="G8" s="22">
        <v>0.81818181818181812</v>
      </c>
      <c r="H8" s="22">
        <v>0.77777777777777768</v>
      </c>
      <c r="I8" s="22">
        <v>0.61111111111111116</v>
      </c>
      <c r="J8" s="22">
        <v>0.56666666666666665</v>
      </c>
      <c r="K8" s="22">
        <v>0.57142857142857151</v>
      </c>
      <c r="L8" s="22">
        <v>0.47826086956521741</v>
      </c>
      <c r="M8" s="21">
        <v>0.59090909090909094</v>
      </c>
    </row>
    <row r="9" spans="1:13" ht="14.1" customHeight="1" x14ac:dyDescent="0.2">
      <c r="A9" s="134"/>
      <c r="B9" s="135" t="s">
        <v>51</v>
      </c>
      <c r="C9" s="20">
        <v>2</v>
      </c>
      <c r="D9" s="19">
        <v>1</v>
      </c>
      <c r="E9" s="19">
        <v>0</v>
      </c>
      <c r="F9" s="19">
        <v>1</v>
      </c>
      <c r="G9" s="19">
        <v>0</v>
      </c>
      <c r="H9" s="19">
        <v>0</v>
      </c>
      <c r="I9" s="19">
        <v>0</v>
      </c>
      <c r="J9" s="19">
        <v>0</v>
      </c>
      <c r="K9" s="19">
        <v>0</v>
      </c>
      <c r="L9" s="19">
        <v>0</v>
      </c>
      <c r="M9" s="18">
        <v>0</v>
      </c>
    </row>
    <row r="10" spans="1:13" ht="14.1" customHeight="1" x14ac:dyDescent="0.2">
      <c r="A10" s="134"/>
      <c r="B10" s="136"/>
      <c r="C10" s="23">
        <v>1.0638297872340425E-2</v>
      </c>
      <c r="D10" s="22">
        <v>1</v>
      </c>
      <c r="E10" s="22">
        <v>0</v>
      </c>
      <c r="F10" s="22">
        <v>5.8823529411764712E-2</v>
      </c>
      <c r="G10" s="22">
        <v>0</v>
      </c>
      <c r="H10" s="22">
        <v>0</v>
      </c>
      <c r="I10" s="22">
        <v>0</v>
      </c>
      <c r="J10" s="22">
        <v>0</v>
      </c>
      <c r="K10" s="22">
        <v>0</v>
      </c>
      <c r="L10" s="22">
        <v>0</v>
      </c>
      <c r="M10" s="21">
        <v>0</v>
      </c>
    </row>
    <row r="11" spans="1:13" ht="14.1" customHeight="1" x14ac:dyDescent="0.2">
      <c r="A11" s="134"/>
      <c r="B11" s="135" t="s">
        <v>50</v>
      </c>
      <c r="C11" s="20">
        <v>19</v>
      </c>
      <c r="D11" s="19">
        <v>0</v>
      </c>
      <c r="E11" s="19">
        <v>1</v>
      </c>
      <c r="F11" s="19">
        <v>0</v>
      </c>
      <c r="G11" s="19">
        <v>1</v>
      </c>
      <c r="H11" s="19">
        <v>2</v>
      </c>
      <c r="I11" s="19">
        <v>2</v>
      </c>
      <c r="J11" s="19">
        <v>3</v>
      </c>
      <c r="K11" s="19">
        <v>5</v>
      </c>
      <c r="L11" s="19">
        <v>4</v>
      </c>
      <c r="M11" s="18">
        <v>1</v>
      </c>
    </row>
    <row r="12" spans="1:13" ht="14.1" customHeight="1" x14ac:dyDescent="0.2">
      <c r="A12" s="134"/>
      <c r="B12" s="136"/>
      <c r="C12" s="23">
        <v>0.10106382978723405</v>
      </c>
      <c r="D12" s="22">
        <v>0</v>
      </c>
      <c r="E12" s="22">
        <v>9.0909090909090912E-2</v>
      </c>
      <c r="F12" s="22">
        <v>0</v>
      </c>
      <c r="G12" s="22">
        <v>9.0909090909090912E-2</v>
      </c>
      <c r="H12" s="22">
        <v>7.407407407407407E-2</v>
      </c>
      <c r="I12" s="22">
        <v>0.1111111111111111</v>
      </c>
      <c r="J12" s="22">
        <v>0.1</v>
      </c>
      <c r="K12" s="22">
        <v>0.17857142857142858</v>
      </c>
      <c r="L12" s="22">
        <v>0.17391304347826086</v>
      </c>
      <c r="M12" s="21">
        <v>4.5454545454545456E-2</v>
      </c>
    </row>
    <row r="13" spans="1:13" ht="14.1" customHeight="1" x14ac:dyDescent="0.2">
      <c r="A13" s="134"/>
      <c r="B13" s="135" t="s">
        <v>49</v>
      </c>
      <c r="C13" s="20">
        <v>10</v>
      </c>
      <c r="D13" s="19">
        <v>0</v>
      </c>
      <c r="E13" s="19">
        <v>1</v>
      </c>
      <c r="F13" s="19">
        <v>1</v>
      </c>
      <c r="G13" s="19">
        <v>1</v>
      </c>
      <c r="H13" s="19">
        <v>1</v>
      </c>
      <c r="I13" s="19">
        <v>0</v>
      </c>
      <c r="J13" s="19">
        <v>1</v>
      </c>
      <c r="K13" s="19">
        <v>2</v>
      </c>
      <c r="L13" s="19">
        <v>2</v>
      </c>
      <c r="M13" s="18">
        <v>1</v>
      </c>
    </row>
    <row r="14" spans="1:13" ht="14.1" customHeight="1" x14ac:dyDescent="0.2">
      <c r="A14" s="134"/>
      <c r="B14" s="136"/>
      <c r="C14" s="23">
        <v>5.3191489361702128E-2</v>
      </c>
      <c r="D14" s="22">
        <v>0</v>
      </c>
      <c r="E14" s="22">
        <v>9.0909090909090912E-2</v>
      </c>
      <c r="F14" s="22">
        <v>5.8823529411764712E-2</v>
      </c>
      <c r="G14" s="22">
        <v>9.0909090909090912E-2</v>
      </c>
      <c r="H14" s="22">
        <v>3.7037037037037035E-2</v>
      </c>
      <c r="I14" s="22">
        <v>0</v>
      </c>
      <c r="J14" s="22">
        <v>3.3333333333333333E-2</v>
      </c>
      <c r="K14" s="22">
        <v>7.1428571428571438E-2</v>
      </c>
      <c r="L14" s="22">
        <v>8.6956521739130432E-2</v>
      </c>
      <c r="M14" s="21">
        <v>4.5454545454545456E-2</v>
      </c>
    </row>
    <row r="15" spans="1:13" ht="14.1" customHeight="1" thickBot="1" x14ac:dyDescent="0.25">
      <c r="A15" s="134"/>
      <c r="B15" s="122" t="s">
        <v>48</v>
      </c>
      <c r="C15" s="20">
        <v>188</v>
      </c>
      <c r="D15" s="19">
        <v>1</v>
      </c>
      <c r="E15" s="19">
        <v>11</v>
      </c>
      <c r="F15" s="19">
        <v>17</v>
      </c>
      <c r="G15" s="19">
        <v>11</v>
      </c>
      <c r="H15" s="19">
        <v>27</v>
      </c>
      <c r="I15" s="19">
        <v>18</v>
      </c>
      <c r="J15" s="19">
        <v>30</v>
      </c>
      <c r="K15" s="19">
        <v>28</v>
      </c>
      <c r="L15" s="19">
        <v>23</v>
      </c>
      <c r="M15" s="18">
        <v>22</v>
      </c>
    </row>
    <row r="16" spans="1:13" ht="14.1" customHeight="1" thickBot="1" x14ac:dyDescent="0.25">
      <c r="A16" s="129"/>
      <c r="B16" s="123"/>
      <c r="C16" s="17">
        <v>1</v>
      </c>
      <c r="D16" s="16">
        <v>1</v>
      </c>
      <c r="E16" s="16">
        <v>1</v>
      </c>
      <c r="F16" s="16">
        <v>1</v>
      </c>
      <c r="G16" s="16">
        <v>1</v>
      </c>
      <c r="H16" s="16">
        <v>1</v>
      </c>
      <c r="I16" s="16">
        <v>1</v>
      </c>
      <c r="J16" s="16">
        <v>1</v>
      </c>
      <c r="K16" s="16">
        <v>1</v>
      </c>
      <c r="L16" s="16">
        <v>1</v>
      </c>
      <c r="M16" s="15">
        <v>1</v>
      </c>
    </row>
    <row r="17" spans="1:13" ht="12.95" customHeight="1" x14ac:dyDescent="0.2">
      <c r="A17" s="124" t="s">
        <v>47</v>
      </c>
      <c r="B17" s="125"/>
      <c r="C17" s="125"/>
      <c r="D17" s="125"/>
      <c r="E17" s="125"/>
      <c r="F17" s="125"/>
      <c r="G17" s="125"/>
      <c r="H17" s="125"/>
      <c r="I17" s="125"/>
      <c r="J17" s="125"/>
      <c r="K17" s="125"/>
      <c r="L17" s="125"/>
      <c r="M17" s="125"/>
    </row>
    <row r="19" spans="1:13" ht="15.75" x14ac:dyDescent="0.25">
      <c r="A19" s="71" t="s">
        <v>71</v>
      </c>
    </row>
  </sheetData>
  <mergeCells count="11">
    <mergeCell ref="B15:B16"/>
    <mergeCell ref="A17:M17"/>
    <mergeCell ref="A1:M1"/>
    <mergeCell ref="A2:B3"/>
    <mergeCell ref="D2:M2"/>
    <mergeCell ref="A5:A16"/>
    <mergeCell ref="B5:B6"/>
    <mergeCell ref="B7:B8"/>
    <mergeCell ref="B9:B10"/>
    <mergeCell ref="B11:B12"/>
    <mergeCell ref="B13:B14"/>
  </mergeCells>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33"/>
  <sheetViews>
    <sheetView workbookViewId="0">
      <selection activeCell="O17" sqref="O17"/>
    </sheetView>
  </sheetViews>
  <sheetFormatPr defaultRowHeight="12.75" x14ac:dyDescent="0.2"/>
  <cols>
    <col min="1" max="1" width="16.28515625" style="33" customWidth="1"/>
    <col min="2" max="2" width="22.7109375" style="33" customWidth="1"/>
    <col min="3" max="3" width="9.42578125" style="33" customWidth="1"/>
    <col min="4" max="11" width="11.140625" style="33" customWidth="1"/>
    <col min="12" max="13" width="12.140625" style="33" customWidth="1"/>
    <col min="14" max="14" width="9.140625" style="33"/>
    <col min="15" max="15" width="45.85546875" style="33" customWidth="1"/>
    <col min="16" max="16384" width="9.140625" style="33"/>
  </cols>
  <sheetData>
    <row r="1" spans="1:15" ht="18" customHeight="1" thickBot="1" x14ac:dyDescent="0.25">
      <c r="A1" s="138" t="s">
        <v>70</v>
      </c>
      <c r="B1" s="139"/>
      <c r="C1" s="139"/>
      <c r="D1" s="139"/>
      <c r="E1" s="139"/>
      <c r="F1" s="139"/>
      <c r="G1" s="139"/>
      <c r="H1" s="139"/>
      <c r="I1" s="139"/>
      <c r="J1" s="139"/>
      <c r="K1" s="139"/>
      <c r="L1" s="139"/>
      <c r="M1" s="139"/>
    </row>
    <row r="2" spans="1:15" ht="15.95" customHeight="1" thickBot="1" x14ac:dyDescent="0.25">
      <c r="A2" s="140" t="s">
        <v>69</v>
      </c>
      <c r="B2" s="141"/>
      <c r="C2" s="51" t="s">
        <v>48</v>
      </c>
      <c r="D2" s="144" t="s">
        <v>68</v>
      </c>
      <c r="E2" s="145"/>
      <c r="F2" s="145"/>
      <c r="G2" s="145"/>
      <c r="H2" s="145"/>
      <c r="I2" s="145"/>
      <c r="J2" s="145"/>
      <c r="K2" s="145"/>
      <c r="L2" s="145"/>
      <c r="M2" s="146"/>
      <c r="O2" s="137" t="s">
        <v>81</v>
      </c>
    </row>
    <row r="3" spans="1:15" ht="15.95" customHeight="1" thickBot="1" x14ac:dyDescent="0.25">
      <c r="A3" s="142"/>
      <c r="B3" s="143"/>
      <c r="C3" s="50" t="s">
        <v>67</v>
      </c>
      <c r="D3" s="49" t="s">
        <v>66</v>
      </c>
      <c r="E3" s="49" t="s">
        <v>65</v>
      </c>
      <c r="F3" s="49" t="s">
        <v>64</v>
      </c>
      <c r="G3" s="49" t="s">
        <v>63</v>
      </c>
      <c r="H3" s="49" t="s">
        <v>62</v>
      </c>
      <c r="I3" s="49" t="s">
        <v>61</v>
      </c>
      <c r="J3" s="49" t="s">
        <v>60</v>
      </c>
      <c r="K3" s="49" t="s">
        <v>59</v>
      </c>
      <c r="L3" s="49" t="s">
        <v>58</v>
      </c>
      <c r="M3" s="48" t="s">
        <v>57</v>
      </c>
      <c r="O3" s="137"/>
    </row>
    <row r="4" spans="1:15" ht="15.95" customHeight="1" x14ac:dyDescent="0.2">
      <c r="A4" s="47" t="s">
        <v>56</v>
      </c>
      <c r="B4" s="46" t="s">
        <v>55</v>
      </c>
      <c r="C4" s="45">
        <v>188</v>
      </c>
      <c r="D4" s="44">
        <v>1</v>
      </c>
      <c r="E4" s="44">
        <v>11</v>
      </c>
      <c r="F4" s="44">
        <v>17</v>
      </c>
      <c r="G4" s="44">
        <v>11</v>
      </c>
      <c r="H4" s="44">
        <v>27</v>
      </c>
      <c r="I4" s="44">
        <v>18</v>
      </c>
      <c r="J4" s="44">
        <v>30</v>
      </c>
      <c r="K4" s="44">
        <v>28</v>
      </c>
      <c r="L4" s="44">
        <v>23</v>
      </c>
      <c r="M4" s="43">
        <v>22</v>
      </c>
      <c r="O4" s="137"/>
    </row>
    <row r="5" spans="1:15" ht="14.1" customHeight="1" x14ac:dyDescent="0.2">
      <c r="A5" s="147" t="s">
        <v>80</v>
      </c>
      <c r="B5" s="150" t="s">
        <v>79</v>
      </c>
      <c r="C5" s="64">
        <v>157</v>
      </c>
      <c r="D5" s="65">
        <v>0</v>
      </c>
      <c r="E5" s="65">
        <v>9</v>
      </c>
      <c r="F5" s="65">
        <v>15</v>
      </c>
      <c r="G5" s="65">
        <v>9</v>
      </c>
      <c r="H5" s="65">
        <v>24</v>
      </c>
      <c r="I5" s="65">
        <v>16</v>
      </c>
      <c r="J5" s="65">
        <v>26</v>
      </c>
      <c r="K5" s="65">
        <v>21</v>
      </c>
      <c r="L5" s="65">
        <v>17</v>
      </c>
      <c r="M5" s="66">
        <v>20</v>
      </c>
      <c r="O5" s="137"/>
    </row>
    <row r="6" spans="1:15" ht="14.1" customHeight="1" x14ac:dyDescent="0.2">
      <c r="A6" s="148"/>
      <c r="B6" s="151"/>
      <c r="C6" s="67">
        <v>0.83510638297872353</v>
      </c>
      <c r="D6" s="68">
        <v>0</v>
      </c>
      <c r="E6" s="68">
        <v>0.81818181818181812</v>
      </c>
      <c r="F6" s="68">
        <v>0.88235294117647056</v>
      </c>
      <c r="G6" s="68">
        <v>0.81818181818181812</v>
      </c>
      <c r="H6" s="68">
        <v>0.88888888888888884</v>
      </c>
      <c r="I6" s="68">
        <v>0.88888888888888884</v>
      </c>
      <c r="J6" s="68">
        <v>0.8666666666666667</v>
      </c>
      <c r="K6" s="68">
        <v>0.75</v>
      </c>
      <c r="L6" s="68">
        <v>0.73913043478260876</v>
      </c>
      <c r="M6" s="69">
        <v>0.90909090909090906</v>
      </c>
      <c r="O6" s="137"/>
    </row>
    <row r="7" spans="1:15" ht="14.1" customHeight="1" x14ac:dyDescent="0.2">
      <c r="A7" s="148"/>
      <c r="B7" s="150" t="s">
        <v>78</v>
      </c>
      <c r="C7" s="64">
        <v>29</v>
      </c>
      <c r="D7" s="65">
        <v>0</v>
      </c>
      <c r="E7" s="65">
        <v>2</v>
      </c>
      <c r="F7" s="65">
        <v>1</v>
      </c>
      <c r="G7" s="65">
        <v>2</v>
      </c>
      <c r="H7" s="65">
        <v>3</v>
      </c>
      <c r="I7" s="65">
        <v>2</v>
      </c>
      <c r="J7" s="65">
        <v>4</v>
      </c>
      <c r="K7" s="65">
        <v>7</v>
      </c>
      <c r="L7" s="65">
        <v>6</v>
      </c>
      <c r="M7" s="66">
        <v>2</v>
      </c>
      <c r="O7" s="137"/>
    </row>
    <row r="8" spans="1:15" ht="14.1" customHeight="1" x14ac:dyDescent="0.2">
      <c r="A8" s="149"/>
      <c r="B8" s="151"/>
      <c r="C8" s="67">
        <v>0.15425531914893617</v>
      </c>
      <c r="D8" s="68">
        <v>0</v>
      </c>
      <c r="E8" s="68">
        <v>0.18181818181818182</v>
      </c>
      <c r="F8" s="68">
        <v>5.8823529411764712E-2</v>
      </c>
      <c r="G8" s="68">
        <v>0.18181818181818182</v>
      </c>
      <c r="H8" s="68">
        <v>0.1111111111111111</v>
      </c>
      <c r="I8" s="68">
        <v>0.1111111111111111</v>
      </c>
      <c r="J8" s="68">
        <v>0.13333333333333333</v>
      </c>
      <c r="K8" s="68">
        <v>0.25</v>
      </c>
      <c r="L8" s="68">
        <v>0.2608695652173913</v>
      </c>
      <c r="M8" s="69">
        <v>9.0909090909090912E-2</v>
      </c>
      <c r="O8" s="137" t="s">
        <v>82</v>
      </c>
    </row>
    <row r="9" spans="1:15" ht="14.1" customHeight="1" thickBot="1" x14ac:dyDescent="0.25">
      <c r="A9" s="158" t="s">
        <v>54</v>
      </c>
      <c r="B9" s="152" t="s">
        <v>53</v>
      </c>
      <c r="C9" s="39">
        <v>43</v>
      </c>
      <c r="D9" s="38">
        <v>0</v>
      </c>
      <c r="E9" s="38">
        <v>4</v>
      </c>
      <c r="F9" s="38">
        <v>4</v>
      </c>
      <c r="G9" s="38">
        <v>0</v>
      </c>
      <c r="H9" s="38">
        <v>3</v>
      </c>
      <c r="I9" s="38">
        <v>5</v>
      </c>
      <c r="J9" s="38">
        <v>9</v>
      </c>
      <c r="K9" s="38">
        <v>5</v>
      </c>
      <c r="L9" s="38">
        <v>6</v>
      </c>
      <c r="M9" s="37">
        <v>7</v>
      </c>
      <c r="O9" s="137"/>
    </row>
    <row r="10" spans="1:15" ht="14.1" customHeight="1" x14ac:dyDescent="0.2">
      <c r="A10" s="159"/>
      <c r="B10" s="153"/>
      <c r="C10" s="42">
        <v>0.22872340425531912</v>
      </c>
      <c r="D10" s="41">
        <v>0</v>
      </c>
      <c r="E10" s="41">
        <v>0.36363636363636365</v>
      </c>
      <c r="F10" s="41">
        <v>0.23529411764705885</v>
      </c>
      <c r="G10" s="41">
        <v>0</v>
      </c>
      <c r="H10" s="41">
        <v>0.1111111111111111</v>
      </c>
      <c r="I10" s="41">
        <v>0.27777777777777779</v>
      </c>
      <c r="J10" s="41">
        <v>0.3</v>
      </c>
      <c r="K10" s="41">
        <v>0.17857142857142858</v>
      </c>
      <c r="L10" s="41">
        <v>0.2608695652173913</v>
      </c>
      <c r="M10" s="40">
        <v>0.31818181818181818</v>
      </c>
      <c r="O10" s="137"/>
    </row>
    <row r="11" spans="1:15" ht="14.1" customHeight="1" x14ac:dyDescent="0.2">
      <c r="A11" s="159"/>
      <c r="B11" s="152" t="s">
        <v>52</v>
      </c>
      <c r="C11" s="39">
        <v>114</v>
      </c>
      <c r="D11" s="38">
        <v>0</v>
      </c>
      <c r="E11" s="38">
        <v>5</v>
      </c>
      <c r="F11" s="38">
        <v>11</v>
      </c>
      <c r="G11" s="38">
        <v>9</v>
      </c>
      <c r="H11" s="38">
        <v>21</v>
      </c>
      <c r="I11" s="38">
        <v>11</v>
      </c>
      <c r="J11" s="38">
        <v>17</v>
      </c>
      <c r="K11" s="38">
        <v>16</v>
      </c>
      <c r="L11" s="38">
        <v>11</v>
      </c>
      <c r="M11" s="37">
        <v>13</v>
      </c>
      <c r="O11" s="137"/>
    </row>
    <row r="12" spans="1:15" ht="14.1" customHeight="1" x14ac:dyDescent="0.2">
      <c r="A12" s="159"/>
      <c r="B12" s="153"/>
      <c r="C12" s="42">
        <v>0.60638297872340419</v>
      </c>
      <c r="D12" s="41">
        <v>0</v>
      </c>
      <c r="E12" s="41">
        <v>0.45454545454545453</v>
      </c>
      <c r="F12" s="41">
        <v>0.64705882352941169</v>
      </c>
      <c r="G12" s="41">
        <v>0.81818181818181812</v>
      </c>
      <c r="H12" s="41">
        <v>0.77777777777777768</v>
      </c>
      <c r="I12" s="41">
        <v>0.61111111111111116</v>
      </c>
      <c r="J12" s="41">
        <v>0.56666666666666665</v>
      </c>
      <c r="K12" s="41">
        <v>0.57142857142857151</v>
      </c>
      <c r="L12" s="41">
        <v>0.47826086956521741</v>
      </c>
      <c r="M12" s="40">
        <v>0.59090909090909094</v>
      </c>
      <c r="O12" s="137"/>
    </row>
    <row r="13" spans="1:15" ht="14.1" customHeight="1" x14ac:dyDescent="0.2">
      <c r="A13" s="159"/>
      <c r="B13" s="160" t="s">
        <v>77</v>
      </c>
      <c r="C13" s="58">
        <v>157</v>
      </c>
      <c r="D13" s="59">
        <v>0</v>
      </c>
      <c r="E13" s="59">
        <v>9</v>
      </c>
      <c r="F13" s="59">
        <v>15</v>
      </c>
      <c r="G13" s="59">
        <v>9</v>
      </c>
      <c r="H13" s="59">
        <v>24</v>
      </c>
      <c r="I13" s="59">
        <v>16</v>
      </c>
      <c r="J13" s="59">
        <v>26</v>
      </c>
      <c r="K13" s="59">
        <v>21</v>
      </c>
      <c r="L13" s="59">
        <v>17</v>
      </c>
      <c r="M13" s="60">
        <v>20</v>
      </c>
      <c r="O13" s="137"/>
    </row>
    <row r="14" spans="1:15" ht="14.1" customHeight="1" x14ac:dyDescent="0.2">
      <c r="A14" s="159"/>
      <c r="B14" s="161"/>
      <c r="C14" s="61">
        <v>0.83510638297872353</v>
      </c>
      <c r="D14" s="62">
        <v>0</v>
      </c>
      <c r="E14" s="62">
        <v>0.81818181818181812</v>
      </c>
      <c r="F14" s="62">
        <v>0.88235294117647056</v>
      </c>
      <c r="G14" s="62">
        <v>0.81818181818181812</v>
      </c>
      <c r="H14" s="62">
        <v>0.88888888888888884</v>
      </c>
      <c r="I14" s="62">
        <v>0.88888888888888884</v>
      </c>
      <c r="J14" s="62">
        <v>0.8666666666666667</v>
      </c>
      <c r="K14" s="62">
        <v>0.75</v>
      </c>
      <c r="L14" s="62">
        <v>0.73913043478260876</v>
      </c>
      <c r="M14" s="63">
        <v>0.90909090909090906</v>
      </c>
    </row>
    <row r="15" spans="1:15" ht="14.1" customHeight="1" x14ac:dyDescent="0.2">
      <c r="A15" s="159"/>
      <c r="B15" s="152" t="s">
        <v>76</v>
      </c>
      <c r="C15" s="39">
        <v>0</v>
      </c>
      <c r="D15" s="38">
        <v>0</v>
      </c>
      <c r="E15" s="38">
        <v>0</v>
      </c>
      <c r="F15" s="38">
        <v>0</v>
      </c>
      <c r="G15" s="38">
        <v>0</v>
      </c>
      <c r="H15" s="38">
        <v>0</v>
      </c>
      <c r="I15" s="38">
        <v>0</v>
      </c>
      <c r="J15" s="38">
        <v>0</v>
      </c>
      <c r="K15" s="38">
        <v>0</v>
      </c>
      <c r="L15" s="38">
        <v>0</v>
      </c>
      <c r="M15" s="37">
        <v>0</v>
      </c>
    </row>
    <row r="16" spans="1:15" ht="14.1" customHeight="1" x14ac:dyDescent="0.2">
      <c r="A16" s="159"/>
      <c r="B16" s="153"/>
      <c r="C16" s="42">
        <v>0</v>
      </c>
      <c r="D16" s="41">
        <v>0</v>
      </c>
      <c r="E16" s="41">
        <v>0</v>
      </c>
      <c r="F16" s="41">
        <v>0</v>
      </c>
      <c r="G16" s="41">
        <v>0</v>
      </c>
      <c r="H16" s="41">
        <v>0</v>
      </c>
      <c r="I16" s="41">
        <v>0</v>
      </c>
      <c r="J16" s="41">
        <v>0</v>
      </c>
      <c r="K16" s="41">
        <v>0</v>
      </c>
      <c r="L16" s="41">
        <v>0</v>
      </c>
      <c r="M16" s="40">
        <v>0</v>
      </c>
    </row>
    <row r="17" spans="1:13" ht="14.1" customHeight="1" x14ac:dyDescent="0.2">
      <c r="A17" s="159"/>
      <c r="B17" s="152" t="s">
        <v>75</v>
      </c>
      <c r="C17" s="39">
        <v>0</v>
      </c>
      <c r="D17" s="38">
        <v>0</v>
      </c>
      <c r="E17" s="38">
        <v>0</v>
      </c>
      <c r="F17" s="38">
        <v>0</v>
      </c>
      <c r="G17" s="38">
        <v>0</v>
      </c>
      <c r="H17" s="38">
        <v>0</v>
      </c>
      <c r="I17" s="38">
        <v>0</v>
      </c>
      <c r="J17" s="38">
        <v>0</v>
      </c>
      <c r="K17" s="38">
        <v>0</v>
      </c>
      <c r="L17" s="38">
        <v>0</v>
      </c>
      <c r="M17" s="37">
        <v>0</v>
      </c>
    </row>
    <row r="18" spans="1:13" ht="14.1" customHeight="1" x14ac:dyDescent="0.2">
      <c r="A18" s="159"/>
      <c r="B18" s="153"/>
      <c r="C18" s="42">
        <v>0</v>
      </c>
      <c r="D18" s="41">
        <v>0</v>
      </c>
      <c r="E18" s="41">
        <v>0</v>
      </c>
      <c r="F18" s="41">
        <v>0</v>
      </c>
      <c r="G18" s="41">
        <v>0</v>
      </c>
      <c r="H18" s="41">
        <v>0</v>
      </c>
      <c r="I18" s="41">
        <v>0</v>
      </c>
      <c r="J18" s="41">
        <v>0</v>
      </c>
      <c r="K18" s="41">
        <v>0</v>
      </c>
      <c r="L18" s="41">
        <v>0</v>
      </c>
      <c r="M18" s="40">
        <v>0</v>
      </c>
    </row>
    <row r="19" spans="1:13" ht="14.1" customHeight="1" x14ac:dyDescent="0.2">
      <c r="A19" s="159"/>
      <c r="B19" s="152" t="s">
        <v>51</v>
      </c>
      <c r="C19" s="39">
        <v>2</v>
      </c>
      <c r="D19" s="38">
        <v>1</v>
      </c>
      <c r="E19" s="38">
        <v>0</v>
      </c>
      <c r="F19" s="38">
        <v>1</v>
      </c>
      <c r="G19" s="38">
        <v>0</v>
      </c>
      <c r="H19" s="38">
        <v>0</v>
      </c>
      <c r="I19" s="38">
        <v>0</v>
      </c>
      <c r="J19" s="38">
        <v>0</v>
      </c>
      <c r="K19" s="38">
        <v>0</v>
      </c>
      <c r="L19" s="38">
        <v>0</v>
      </c>
      <c r="M19" s="37">
        <v>0</v>
      </c>
    </row>
    <row r="20" spans="1:13" ht="14.1" customHeight="1" x14ac:dyDescent="0.2">
      <c r="A20" s="159"/>
      <c r="B20" s="153"/>
      <c r="C20" s="42">
        <v>1.0638297872340425E-2</v>
      </c>
      <c r="D20" s="41">
        <v>1</v>
      </c>
      <c r="E20" s="41">
        <v>0</v>
      </c>
      <c r="F20" s="41">
        <v>5.8823529411764712E-2</v>
      </c>
      <c r="G20" s="41">
        <v>0</v>
      </c>
      <c r="H20" s="41">
        <v>0</v>
      </c>
      <c r="I20" s="41">
        <v>0</v>
      </c>
      <c r="J20" s="41">
        <v>0</v>
      </c>
      <c r="K20" s="41">
        <v>0</v>
      </c>
      <c r="L20" s="41">
        <v>0</v>
      </c>
      <c r="M20" s="40">
        <v>0</v>
      </c>
    </row>
    <row r="21" spans="1:13" ht="14.1" customHeight="1" x14ac:dyDescent="0.2">
      <c r="A21" s="159"/>
      <c r="B21" s="152" t="s">
        <v>50</v>
      </c>
      <c r="C21" s="39">
        <v>19</v>
      </c>
      <c r="D21" s="38">
        <v>0</v>
      </c>
      <c r="E21" s="38">
        <v>1</v>
      </c>
      <c r="F21" s="38">
        <v>0</v>
      </c>
      <c r="G21" s="38">
        <v>1</v>
      </c>
      <c r="H21" s="38">
        <v>2</v>
      </c>
      <c r="I21" s="38">
        <v>2</v>
      </c>
      <c r="J21" s="38">
        <v>3</v>
      </c>
      <c r="K21" s="38">
        <v>5</v>
      </c>
      <c r="L21" s="38">
        <v>4</v>
      </c>
      <c r="M21" s="37">
        <v>1</v>
      </c>
    </row>
    <row r="22" spans="1:13" ht="14.1" customHeight="1" x14ac:dyDescent="0.2">
      <c r="A22" s="159"/>
      <c r="B22" s="153"/>
      <c r="C22" s="42">
        <v>0.10106382978723405</v>
      </c>
      <c r="D22" s="41">
        <v>0</v>
      </c>
      <c r="E22" s="41">
        <v>9.0909090909090912E-2</v>
      </c>
      <c r="F22" s="41">
        <v>0</v>
      </c>
      <c r="G22" s="41">
        <v>9.0909090909090912E-2</v>
      </c>
      <c r="H22" s="41">
        <v>7.407407407407407E-2</v>
      </c>
      <c r="I22" s="41">
        <v>0.1111111111111111</v>
      </c>
      <c r="J22" s="41">
        <v>0.1</v>
      </c>
      <c r="K22" s="41">
        <v>0.17857142857142858</v>
      </c>
      <c r="L22" s="41">
        <v>0.17391304347826086</v>
      </c>
      <c r="M22" s="40">
        <v>4.5454545454545456E-2</v>
      </c>
    </row>
    <row r="23" spans="1:13" ht="14.1" customHeight="1" x14ac:dyDescent="0.2">
      <c r="A23" s="159"/>
      <c r="B23" s="152" t="s">
        <v>49</v>
      </c>
      <c r="C23" s="39">
        <v>10</v>
      </c>
      <c r="D23" s="38">
        <v>0</v>
      </c>
      <c r="E23" s="38">
        <v>1</v>
      </c>
      <c r="F23" s="38">
        <v>1</v>
      </c>
      <c r="G23" s="38">
        <v>1</v>
      </c>
      <c r="H23" s="38">
        <v>1</v>
      </c>
      <c r="I23" s="38">
        <v>0</v>
      </c>
      <c r="J23" s="38">
        <v>1</v>
      </c>
      <c r="K23" s="38">
        <v>2</v>
      </c>
      <c r="L23" s="38">
        <v>2</v>
      </c>
      <c r="M23" s="37">
        <v>1</v>
      </c>
    </row>
    <row r="24" spans="1:13" ht="14.1" customHeight="1" x14ac:dyDescent="0.2">
      <c r="A24" s="159"/>
      <c r="B24" s="153"/>
      <c r="C24" s="42">
        <v>5.3191489361702128E-2</v>
      </c>
      <c r="D24" s="41">
        <v>0</v>
      </c>
      <c r="E24" s="41">
        <v>9.0909090909090912E-2</v>
      </c>
      <c r="F24" s="41">
        <v>5.8823529411764712E-2</v>
      </c>
      <c r="G24" s="41">
        <v>9.0909090909090912E-2</v>
      </c>
      <c r="H24" s="41">
        <v>3.7037037037037035E-2</v>
      </c>
      <c r="I24" s="41">
        <v>0</v>
      </c>
      <c r="J24" s="41">
        <v>3.3333333333333333E-2</v>
      </c>
      <c r="K24" s="41">
        <v>7.1428571428571438E-2</v>
      </c>
      <c r="L24" s="41">
        <v>8.6956521739130432E-2</v>
      </c>
      <c r="M24" s="40">
        <v>4.5454545454545456E-2</v>
      </c>
    </row>
    <row r="25" spans="1:13" ht="14.1" customHeight="1" x14ac:dyDescent="0.2">
      <c r="A25" s="159"/>
      <c r="B25" s="160" t="s">
        <v>74</v>
      </c>
      <c r="C25" s="58">
        <v>29</v>
      </c>
      <c r="D25" s="59">
        <v>0</v>
      </c>
      <c r="E25" s="59">
        <v>2</v>
      </c>
      <c r="F25" s="59">
        <v>1</v>
      </c>
      <c r="G25" s="59">
        <v>2</v>
      </c>
      <c r="H25" s="59">
        <v>3</v>
      </c>
      <c r="I25" s="59">
        <v>2</v>
      </c>
      <c r="J25" s="59">
        <v>4</v>
      </c>
      <c r="K25" s="59">
        <v>7</v>
      </c>
      <c r="L25" s="59">
        <v>6</v>
      </c>
      <c r="M25" s="60">
        <v>2</v>
      </c>
    </row>
    <row r="26" spans="1:13" ht="14.1" customHeight="1" x14ac:dyDescent="0.2">
      <c r="A26" s="159"/>
      <c r="B26" s="161"/>
      <c r="C26" s="61">
        <v>0.15425531914893617</v>
      </c>
      <c r="D26" s="62">
        <v>0</v>
      </c>
      <c r="E26" s="62">
        <v>0.18181818181818182</v>
      </c>
      <c r="F26" s="62">
        <v>5.8823529411764712E-2</v>
      </c>
      <c r="G26" s="62">
        <v>0.18181818181818182</v>
      </c>
      <c r="H26" s="62">
        <v>0.1111111111111111</v>
      </c>
      <c r="I26" s="62">
        <v>0.1111111111111111</v>
      </c>
      <c r="J26" s="62">
        <v>0.13333333333333333</v>
      </c>
      <c r="K26" s="62">
        <v>0.25</v>
      </c>
      <c r="L26" s="62">
        <v>0.2608695652173913</v>
      </c>
      <c r="M26" s="63">
        <v>9.0909090909090912E-2</v>
      </c>
    </row>
    <row r="27" spans="1:13" ht="14.1" customHeight="1" x14ac:dyDescent="0.2">
      <c r="A27" s="159"/>
      <c r="B27" s="152" t="s">
        <v>73</v>
      </c>
      <c r="C27" s="39">
        <v>0</v>
      </c>
      <c r="D27" s="38">
        <v>0</v>
      </c>
      <c r="E27" s="38">
        <v>0</v>
      </c>
      <c r="F27" s="38">
        <v>0</v>
      </c>
      <c r="G27" s="38">
        <v>0</v>
      </c>
      <c r="H27" s="38">
        <v>0</v>
      </c>
      <c r="I27" s="38">
        <v>0</v>
      </c>
      <c r="J27" s="38">
        <v>0</v>
      </c>
      <c r="K27" s="38">
        <v>0</v>
      </c>
      <c r="L27" s="38">
        <v>0</v>
      </c>
      <c r="M27" s="37">
        <v>0</v>
      </c>
    </row>
    <row r="28" spans="1:13" ht="14.1" customHeight="1" x14ac:dyDescent="0.2">
      <c r="A28" s="159"/>
      <c r="B28" s="153"/>
      <c r="C28" s="42">
        <v>0</v>
      </c>
      <c r="D28" s="41">
        <v>0</v>
      </c>
      <c r="E28" s="41">
        <v>0</v>
      </c>
      <c r="F28" s="41">
        <v>0</v>
      </c>
      <c r="G28" s="41">
        <v>0</v>
      </c>
      <c r="H28" s="41">
        <v>0</v>
      </c>
      <c r="I28" s="41">
        <v>0</v>
      </c>
      <c r="J28" s="41">
        <v>0</v>
      </c>
      <c r="K28" s="41">
        <v>0</v>
      </c>
      <c r="L28" s="41">
        <v>0</v>
      </c>
      <c r="M28" s="40">
        <v>0</v>
      </c>
    </row>
    <row r="29" spans="1:13" ht="14.1" customHeight="1" x14ac:dyDescent="0.2">
      <c r="A29" s="159"/>
      <c r="B29" s="154" t="s">
        <v>72</v>
      </c>
      <c r="C29" s="52">
        <v>128</v>
      </c>
      <c r="D29" s="53">
        <v>0</v>
      </c>
      <c r="E29" s="53">
        <v>7</v>
      </c>
      <c r="F29" s="53">
        <v>14</v>
      </c>
      <c r="G29" s="53">
        <v>7</v>
      </c>
      <c r="H29" s="53">
        <v>21</v>
      </c>
      <c r="I29" s="53">
        <v>14</v>
      </c>
      <c r="J29" s="53">
        <v>22</v>
      </c>
      <c r="K29" s="53">
        <v>14</v>
      </c>
      <c r="L29" s="53">
        <v>11</v>
      </c>
      <c r="M29" s="54">
        <v>18</v>
      </c>
    </row>
    <row r="30" spans="1:13" ht="14.1" customHeight="1" x14ac:dyDescent="0.2">
      <c r="A30" s="159"/>
      <c r="B30" s="155"/>
      <c r="C30" s="55">
        <v>0.68085106382978722</v>
      </c>
      <c r="D30" s="56">
        <v>0</v>
      </c>
      <c r="E30" s="56">
        <v>0.63636363636363624</v>
      </c>
      <c r="F30" s="56">
        <v>0.82352941176470584</v>
      </c>
      <c r="G30" s="56">
        <v>0.63636363636363624</v>
      </c>
      <c r="H30" s="56">
        <v>0.77777777777777768</v>
      </c>
      <c r="I30" s="56">
        <v>0.77777777777777768</v>
      </c>
      <c r="J30" s="56">
        <v>0.73333333333333328</v>
      </c>
      <c r="K30" s="56">
        <v>0.5</v>
      </c>
      <c r="L30" s="56">
        <v>0.47826086956521752</v>
      </c>
      <c r="M30" s="57">
        <v>0.81818181818181812</v>
      </c>
    </row>
    <row r="31" spans="1:13" ht="14.1" customHeight="1" thickBot="1" x14ac:dyDescent="0.25">
      <c r="A31" s="159"/>
      <c r="B31" s="156" t="s">
        <v>48</v>
      </c>
      <c r="C31" s="39">
        <v>188</v>
      </c>
      <c r="D31" s="38">
        <v>1</v>
      </c>
      <c r="E31" s="38">
        <v>11</v>
      </c>
      <c r="F31" s="38">
        <v>17</v>
      </c>
      <c r="G31" s="38">
        <v>11</v>
      </c>
      <c r="H31" s="38">
        <v>27</v>
      </c>
      <c r="I31" s="38">
        <v>18</v>
      </c>
      <c r="J31" s="38">
        <v>30</v>
      </c>
      <c r="K31" s="38">
        <v>28</v>
      </c>
      <c r="L31" s="38">
        <v>23</v>
      </c>
      <c r="M31" s="37">
        <v>22</v>
      </c>
    </row>
    <row r="32" spans="1:13" ht="14.1" customHeight="1" thickBot="1" x14ac:dyDescent="0.25">
      <c r="A32" s="142"/>
      <c r="B32" s="143"/>
      <c r="C32" s="36">
        <v>1</v>
      </c>
      <c r="D32" s="35">
        <v>1</v>
      </c>
      <c r="E32" s="35">
        <v>1</v>
      </c>
      <c r="F32" s="35">
        <v>1</v>
      </c>
      <c r="G32" s="35">
        <v>1</v>
      </c>
      <c r="H32" s="35">
        <v>1</v>
      </c>
      <c r="I32" s="35">
        <v>1</v>
      </c>
      <c r="J32" s="35">
        <v>1</v>
      </c>
      <c r="K32" s="35">
        <v>1</v>
      </c>
      <c r="L32" s="35">
        <v>1</v>
      </c>
      <c r="M32" s="34">
        <v>1</v>
      </c>
    </row>
    <row r="33" spans="1:13" ht="12.95" customHeight="1" x14ac:dyDescent="0.2">
      <c r="A33" s="157" t="s">
        <v>47</v>
      </c>
      <c r="B33" s="139"/>
      <c r="C33" s="139"/>
      <c r="D33" s="139"/>
      <c r="E33" s="139"/>
      <c r="F33" s="139"/>
      <c r="G33" s="139"/>
      <c r="H33" s="139"/>
      <c r="I33" s="139"/>
      <c r="J33" s="139"/>
      <c r="K33" s="139"/>
      <c r="L33" s="139"/>
      <c r="M33" s="139"/>
    </row>
  </sheetData>
  <mergeCells count="22">
    <mergeCell ref="B27:B28"/>
    <mergeCell ref="B29:B30"/>
    <mergeCell ref="B31:B32"/>
    <mergeCell ref="A33:M33"/>
    <mergeCell ref="A9:A32"/>
    <mergeCell ref="B9:B10"/>
    <mergeCell ref="B11:B12"/>
    <mergeCell ref="B13:B14"/>
    <mergeCell ref="B15:B16"/>
    <mergeCell ref="B17:B18"/>
    <mergeCell ref="B19:B20"/>
    <mergeCell ref="B21:B22"/>
    <mergeCell ref="B23:B24"/>
    <mergeCell ref="B25:B26"/>
    <mergeCell ref="O2:O7"/>
    <mergeCell ref="O8:O13"/>
    <mergeCell ref="A1:M1"/>
    <mergeCell ref="A2:B3"/>
    <mergeCell ref="D2:M2"/>
    <mergeCell ref="A5:A8"/>
    <mergeCell ref="B5:B6"/>
    <mergeCell ref="B7:B8"/>
  </mergeCells>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4"/>
  <sheetViews>
    <sheetView workbookViewId="0">
      <selection activeCell="B20" sqref="B20"/>
    </sheetView>
  </sheetViews>
  <sheetFormatPr defaultRowHeight="12.75" x14ac:dyDescent="0.2"/>
  <cols>
    <col min="1" max="1" width="16.28515625" style="33" customWidth="1"/>
    <col min="2" max="2" width="15.140625" style="33" customWidth="1"/>
    <col min="3" max="3" width="9.42578125" style="33" customWidth="1"/>
    <col min="4" max="5" width="13.5703125" style="33" customWidth="1"/>
    <col min="6" max="6" width="9.140625" style="33"/>
    <col min="7" max="7" width="16.28515625" style="33" customWidth="1"/>
    <col min="8" max="8" width="15.140625" style="33" customWidth="1"/>
    <col min="9" max="9" width="9.42578125" style="33" customWidth="1"/>
    <col min="10" max="11" width="13.5703125" style="33" customWidth="1"/>
    <col min="12" max="16384" width="9.140625" style="33"/>
  </cols>
  <sheetData>
    <row r="1" spans="1:11" ht="18" customHeight="1" x14ac:dyDescent="0.2">
      <c r="A1" s="138" t="s">
        <v>70</v>
      </c>
      <c r="B1" s="139"/>
      <c r="C1" s="139"/>
      <c r="D1" s="139"/>
      <c r="E1" s="139"/>
    </row>
    <row r="2" spans="1:11" ht="15" customHeight="1" thickBot="1" x14ac:dyDescent="0.25">
      <c r="A2" s="162" t="s">
        <v>94</v>
      </c>
      <c r="B2" s="139"/>
      <c r="C2" s="139"/>
      <c r="D2" s="139"/>
      <c r="E2" s="139"/>
    </row>
    <row r="3" spans="1:11" ht="27" customHeight="1" thickBot="1" x14ac:dyDescent="0.25">
      <c r="A3" s="140" t="s">
        <v>69</v>
      </c>
      <c r="B3" s="141"/>
      <c r="C3" s="51" t="s">
        <v>48</v>
      </c>
      <c r="D3" s="144" t="s">
        <v>93</v>
      </c>
      <c r="E3" s="146"/>
    </row>
    <row r="4" spans="1:11" ht="15.95" customHeight="1" thickBot="1" x14ac:dyDescent="0.25">
      <c r="A4" s="142"/>
      <c r="B4" s="143"/>
      <c r="C4" s="50" t="s">
        <v>67</v>
      </c>
      <c r="D4" s="49" t="s">
        <v>2</v>
      </c>
      <c r="E4" s="48" t="s">
        <v>3</v>
      </c>
    </row>
    <row r="5" spans="1:11" ht="15.95" customHeight="1" x14ac:dyDescent="0.2">
      <c r="A5" s="47" t="s">
        <v>56</v>
      </c>
      <c r="B5" s="46" t="s">
        <v>55</v>
      </c>
      <c r="C5" s="45">
        <v>98</v>
      </c>
      <c r="D5" s="44">
        <v>49</v>
      </c>
      <c r="E5" s="43">
        <v>49</v>
      </c>
    </row>
    <row r="6" spans="1:11" ht="14.1" customHeight="1" thickBot="1" x14ac:dyDescent="0.25">
      <c r="A6" s="158" t="s">
        <v>54</v>
      </c>
      <c r="B6" s="152" t="s">
        <v>51</v>
      </c>
      <c r="C6" s="39">
        <v>2</v>
      </c>
      <c r="D6" s="38">
        <v>1</v>
      </c>
      <c r="E6" s="37">
        <v>1</v>
      </c>
    </row>
    <row r="7" spans="1:11" ht="14.1" customHeight="1" x14ac:dyDescent="0.2">
      <c r="A7" s="159"/>
      <c r="B7" s="153"/>
      <c r="C7" s="42">
        <v>2.0408163265306124E-2</v>
      </c>
      <c r="D7" s="41">
        <v>2.0408163265306124E-2</v>
      </c>
      <c r="E7" s="40">
        <v>2.0408163265306124E-2</v>
      </c>
      <c r="G7" s="164" t="s">
        <v>95</v>
      </c>
      <c r="H7" s="139"/>
      <c r="I7" s="139"/>
      <c r="J7" s="139"/>
      <c r="K7" s="139"/>
    </row>
    <row r="8" spans="1:11" ht="14.1" customHeight="1" thickBot="1" x14ac:dyDescent="0.25">
      <c r="A8" s="159"/>
      <c r="B8" s="152" t="s">
        <v>49</v>
      </c>
      <c r="C8" s="39">
        <v>5</v>
      </c>
      <c r="D8" s="38">
        <v>2</v>
      </c>
      <c r="E8" s="37">
        <v>3</v>
      </c>
      <c r="G8" s="162" t="s">
        <v>94</v>
      </c>
      <c r="H8" s="139"/>
      <c r="I8" s="139"/>
      <c r="J8" s="139"/>
      <c r="K8" s="139"/>
    </row>
    <row r="9" spans="1:11" ht="14.1" customHeight="1" thickBot="1" x14ac:dyDescent="0.25">
      <c r="A9" s="159"/>
      <c r="B9" s="153"/>
      <c r="C9" s="42">
        <v>5.1020408163265307E-2</v>
      </c>
      <c r="D9" s="41">
        <v>4.0816326530612249E-2</v>
      </c>
      <c r="E9" s="40">
        <v>6.1224489795918366E-2</v>
      </c>
      <c r="G9" s="140" t="s">
        <v>69</v>
      </c>
      <c r="H9" s="141"/>
      <c r="I9" s="51" t="s">
        <v>48</v>
      </c>
      <c r="J9" s="144" t="s">
        <v>93</v>
      </c>
      <c r="K9" s="146"/>
    </row>
    <row r="10" spans="1:11" ht="14.1" customHeight="1" x14ac:dyDescent="0.2">
      <c r="A10" s="159"/>
      <c r="B10" s="152" t="s">
        <v>50</v>
      </c>
      <c r="C10" s="39">
        <v>9</v>
      </c>
      <c r="D10" s="38">
        <v>4</v>
      </c>
      <c r="E10" s="37">
        <v>5</v>
      </c>
      <c r="G10" s="159"/>
      <c r="H10" s="165"/>
      <c r="I10" s="87" t="s">
        <v>67</v>
      </c>
      <c r="J10" s="86" t="s">
        <v>2</v>
      </c>
      <c r="K10" s="85" t="s">
        <v>3</v>
      </c>
    </row>
    <row r="11" spans="1:11" ht="14.1" customHeight="1" thickBot="1" x14ac:dyDescent="0.25">
      <c r="A11" s="159"/>
      <c r="B11" s="153"/>
      <c r="C11" s="42">
        <v>9.1836734693877556E-2</v>
      </c>
      <c r="D11" s="41">
        <v>8.1632653061224497E-2</v>
      </c>
      <c r="E11" s="40">
        <v>0.10204081632653061</v>
      </c>
      <c r="G11" s="142"/>
      <c r="H11" s="143"/>
      <c r="I11" s="50" t="s">
        <v>92</v>
      </c>
      <c r="J11" s="49" t="s">
        <v>92</v>
      </c>
      <c r="K11" s="48" t="s">
        <v>91</v>
      </c>
    </row>
    <row r="12" spans="1:11" ht="14.1" customHeight="1" x14ac:dyDescent="0.2">
      <c r="A12" s="159"/>
      <c r="B12" s="152" t="s">
        <v>53</v>
      </c>
      <c r="C12" s="39">
        <v>22</v>
      </c>
      <c r="D12" s="38">
        <v>6</v>
      </c>
      <c r="E12" s="37">
        <v>16</v>
      </c>
      <c r="G12" s="84" t="s">
        <v>56</v>
      </c>
      <c r="H12" s="83" t="s">
        <v>55</v>
      </c>
      <c r="I12" s="82" t="s">
        <v>90</v>
      </c>
      <c r="J12" s="81" t="s">
        <v>90</v>
      </c>
      <c r="K12" s="80" t="s">
        <v>90</v>
      </c>
    </row>
    <row r="13" spans="1:11" ht="14.1" customHeight="1" thickBot="1" x14ac:dyDescent="0.25">
      <c r="A13" s="159"/>
      <c r="B13" s="153"/>
      <c r="C13" s="42">
        <v>0.22448979591836735</v>
      </c>
      <c r="D13" s="41">
        <v>0.12244897959183673</v>
      </c>
      <c r="E13" s="40">
        <v>0.32653061224489799</v>
      </c>
      <c r="G13" s="166" t="s">
        <v>54</v>
      </c>
      <c r="H13" s="79" t="s">
        <v>51</v>
      </c>
      <c r="I13" s="78" t="s">
        <v>67</v>
      </c>
      <c r="J13" s="77" t="s">
        <v>69</v>
      </c>
      <c r="K13" s="76" t="s">
        <v>69</v>
      </c>
    </row>
    <row r="14" spans="1:11" ht="14.1" customHeight="1" x14ac:dyDescent="0.2">
      <c r="A14" s="159"/>
      <c r="B14" s="152" t="s">
        <v>52</v>
      </c>
      <c r="C14" s="39">
        <v>60</v>
      </c>
      <c r="D14" s="38">
        <v>36</v>
      </c>
      <c r="E14" s="37">
        <v>24</v>
      </c>
      <c r="G14" s="159"/>
      <c r="H14" s="79" t="s">
        <v>49</v>
      </c>
      <c r="I14" s="78" t="s">
        <v>67</v>
      </c>
      <c r="J14" s="77" t="s">
        <v>69</v>
      </c>
      <c r="K14" s="76" t="s">
        <v>69</v>
      </c>
    </row>
    <row r="15" spans="1:11" ht="14.1" customHeight="1" x14ac:dyDescent="0.2">
      <c r="A15" s="159"/>
      <c r="B15" s="153"/>
      <c r="C15" s="42">
        <v>0.61224489795918369</v>
      </c>
      <c r="D15" s="41">
        <v>0.73469387755102045</v>
      </c>
      <c r="E15" s="40">
        <v>0.48979591836734693</v>
      </c>
      <c r="G15" s="159"/>
      <c r="H15" s="79" t="s">
        <v>50</v>
      </c>
      <c r="I15" s="78" t="s">
        <v>67</v>
      </c>
      <c r="J15" s="77" t="s">
        <v>69</v>
      </c>
      <c r="K15" s="76" t="s">
        <v>69</v>
      </c>
    </row>
    <row r="16" spans="1:11" ht="14.1" customHeight="1" thickBot="1" x14ac:dyDescent="0.25">
      <c r="A16" s="159"/>
      <c r="B16" s="156" t="s">
        <v>48</v>
      </c>
      <c r="C16" s="39">
        <v>98</v>
      </c>
      <c r="D16" s="38">
        <v>49</v>
      </c>
      <c r="E16" s="37">
        <v>49</v>
      </c>
      <c r="G16" s="159"/>
      <c r="H16" s="79" t="s">
        <v>53</v>
      </c>
      <c r="I16" s="78" t="s">
        <v>67</v>
      </c>
      <c r="J16" s="77" t="s">
        <v>69</v>
      </c>
      <c r="K16" s="76" t="s">
        <v>89</v>
      </c>
    </row>
    <row r="17" spans="1:11" ht="14.1" customHeight="1" thickBot="1" x14ac:dyDescent="0.25">
      <c r="A17" s="142"/>
      <c r="B17" s="143"/>
      <c r="C17" s="36">
        <v>1</v>
      </c>
      <c r="D17" s="35">
        <v>1</v>
      </c>
      <c r="E17" s="34">
        <v>1</v>
      </c>
      <c r="G17" s="142"/>
      <c r="H17" s="75" t="s">
        <v>52</v>
      </c>
      <c r="I17" s="74" t="s">
        <v>67</v>
      </c>
      <c r="J17" s="73" t="s">
        <v>88</v>
      </c>
      <c r="K17" s="72" t="s">
        <v>69</v>
      </c>
    </row>
    <row r="18" spans="1:11" ht="12.95" customHeight="1" x14ac:dyDescent="0.2">
      <c r="A18" s="157" t="s">
        <v>47</v>
      </c>
      <c r="B18" s="139"/>
      <c r="C18" s="139"/>
      <c r="D18" s="139"/>
      <c r="E18" s="139"/>
      <c r="G18" s="157" t="s">
        <v>87</v>
      </c>
      <c r="H18" s="139"/>
      <c r="I18" s="139"/>
      <c r="J18" s="139"/>
      <c r="K18" s="139"/>
    </row>
    <row r="19" spans="1:11" ht="30" customHeight="1" x14ac:dyDescent="0.2">
      <c r="G19" s="157" t="s">
        <v>86</v>
      </c>
      <c r="H19" s="163"/>
      <c r="I19" s="163"/>
      <c r="J19" s="163"/>
      <c r="K19" s="163"/>
    </row>
    <row r="20" spans="1:11" ht="30" customHeight="1" x14ac:dyDescent="0.2">
      <c r="G20" s="157" t="s">
        <v>85</v>
      </c>
      <c r="H20" s="163"/>
      <c r="I20" s="163"/>
      <c r="J20" s="163"/>
      <c r="K20" s="163"/>
    </row>
    <row r="21" spans="1:11" ht="15" customHeight="1" x14ac:dyDescent="0.2"/>
    <row r="23" spans="1:11" ht="15.75" x14ac:dyDescent="0.25">
      <c r="A23" s="70" t="s">
        <v>84</v>
      </c>
    </row>
    <row r="24" spans="1:11" ht="15.75" x14ac:dyDescent="0.25">
      <c r="A24" s="70" t="s">
        <v>83</v>
      </c>
    </row>
  </sheetData>
  <mergeCells count="20">
    <mergeCell ref="G7:K7"/>
    <mergeCell ref="G8:K8"/>
    <mergeCell ref="G9:H11"/>
    <mergeCell ref="J9:K9"/>
    <mergeCell ref="G13:G17"/>
    <mergeCell ref="G18:K18"/>
    <mergeCell ref="G19:K19"/>
    <mergeCell ref="G20:K20"/>
    <mergeCell ref="B16:B17"/>
    <mergeCell ref="A18:E18"/>
    <mergeCell ref="A1:E1"/>
    <mergeCell ref="A2:E2"/>
    <mergeCell ref="A3:B4"/>
    <mergeCell ref="D3:E3"/>
    <mergeCell ref="A6:A17"/>
    <mergeCell ref="B6:B7"/>
    <mergeCell ref="B8:B9"/>
    <mergeCell ref="B10:B11"/>
    <mergeCell ref="B12:B13"/>
    <mergeCell ref="B14:B15"/>
  </mergeCells>
  <pageMargins left="0.75" right="0.75" top="1" bottom="1" header="0.5" footer="0.5"/>
  <pageSetup orientation="portrait" horizontalDpi="300" verticalDpi="30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20"/>
  <sheetViews>
    <sheetView workbookViewId="0">
      <selection activeCell="B18" sqref="B18"/>
    </sheetView>
  </sheetViews>
  <sheetFormatPr defaultRowHeight="12.75" x14ac:dyDescent="0.2"/>
  <cols>
    <col min="1" max="1" width="18.5703125" style="33" customWidth="1"/>
    <col min="2" max="2" width="9.85546875" style="33" customWidth="1"/>
    <col min="3" max="3" width="13.5703125" style="33" customWidth="1"/>
    <col min="4" max="7" width="9.42578125" style="33" customWidth="1"/>
    <col min="8" max="8" width="13.5703125" style="33" customWidth="1"/>
    <col min="9" max="12" width="9.42578125" style="33" customWidth="1"/>
    <col min="13" max="13" width="13.5703125" style="33" customWidth="1"/>
    <col min="14" max="14" width="9.42578125" style="33" customWidth="1"/>
    <col min="15" max="16384" width="9.140625" style="33"/>
  </cols>
  <sheetData>
    <row r="1" spans="1:14" ht="18" customHeight="1" thickBot="1" x14ac:dyDescent="0.25">
      <c r="A1" s="138" t="s">
        <v>70</v>
      </c>
      <c r="B1" s="139"/>
      <c r="C1" s="139"/>
      <c r="D1" s="139"/>
      <c r="E1" s="139"/>
      <c r="F1" s="139"/>
      <c r="G1" s="139"/>
      <c r="H1" s="139"/>
      <c r="I1" s="139"/>
      <c r="J1" s="139"/>
      <c r="K1" s="139"/>
      <c r="L1" s="139"/>
      <c r="M1" s="139"/>
      <c r="N1" s="139"/>
    </row>
    <row r="2" spans="1:14" ht="36" customHeight="1" thickBot="1" x14ac:dyDescent="0.25">
      <c r="A2" s="140" t="s">
        <v>69</v>
      </c>
      <c r="B2" s="168"/>
      <c r="C2" s="99" t="s">
        <v>115</v>
      </c>
      <c r="D2" s="98" t="s">
        <v>114</v>
      </c>
      <c r="E2" s="98" t="s">
        <v>113</v>
      </c>
      <c r="F2" s="98" t="s">
        <v>112</v>
      </c>
      <c r="G2" s="98" t="s">
        <v>111</v>
      </c>
      <c r="H2" s="98" t="s">
        <v>110</v>
      </c>
      <c r="I2" s="98" t="s">
        <v>109</v>
      </c>
      <c r="J2" s="98" t="s">
        <v>108</v>
      </c>
      <c r="K2" s="98" t="s">
        <v>107</v>
      </c>
      <c r="L2" s="98" t="s">
        <v>106</v>
      </c>
      <c r="M2" s="98" t="s">
        <v>105</v>
      </c>
      <c r="N2" s="97" t="s">
        <v>48</v>
      </c>
    </row>
    <row r="3" spans="1:14" ht="15.95" customHeight="1" x14ac:dyDescent="0.2">
      <c r="A3" s="169" t="s">
        <v>104</v>
      </c>
      <c r="B3" s="83" t="s">
        <v>97</v>
      </c>
      <c r="C3" s="96">
        <v>0</v>
      </c>
      <c r="D3" s="95">
        <v>3</v>
      </c>
      <c r="E3" s="95">
        <v>4</v>
      </c>
      <c r="F3" s="95">
        <v>7</v>
      </c>
      <c r="G3" s="95">
        <v>8</v>
      </c>
      <c r="H3" s="95">
        <v>34</v>
      </c>
      <c r="I3" s="95">
        <v>25</v>
      </c>
      <c r="J3" s="95">
        <v>33</v>
      </c>
      <c r="K3" s="95">
        <v>32</v>
      </c>
      <c r="L3" s="95">
        <v>15</v>
      </c>
      <c r="M3" s="95">
        <v>27</v>
      </c>
      <c r="N3" s="94">
        <v>188</v>
      </c>
    </row>
    <row r="4" spans="1:14" ht="15.95" customHeight="1" x14ac:dyDescent="0.2">
      <c r="A4" s="159"/>
      <c r="B4" s="79" t="s">
        <v>96</v>
      </c>
      <c r="C4" s="93">
        <v>0</v>
      </c>
      <c r="D4" s="92">
        <v>1.5957446808510637E-2</v>
      </c>
      <c r="E4" s="92">
        <v>2.1276595744680851E-2</v>
      </c>
      <c r="F4" s="92">
        <v>3.7234042553191488E-2</v>
      </c>
      <c r="G4" s="92">
        <v>4.2553191489361701E-2</v>
      </c>
      <c r="H4" s="92">
        <v>0.18085106382978722</v>
      </c>
      <c r="I4" s="92">
        <v>0.13297872340425532</v>
      </c>
      <c r="J4" s="92">
        <v>0.17553191489361702</v>
      </c>
      <c r="K4" s="92">
        <v>0.1702127659574468</v>
      </c>
      <c r="L4" s="92">
        <v>7.9787234042553196E-2</v>
      </c>
      <c r="M4" s="92">
        <v>0.14361702127659576</v>
      </c>
      <c r="N4" s="91">
        <v>1</v>
      </c>
    </row>
    <row r="5" spans="1:14" ht="15.95" customHeight="1" x14ac:dyDescent="0.2">
      <c r="A5" s="167" t="s">
        <v>103</v>
      </c>
      <c r="B5" s="79" t="s">
        <v>97</v>
      </c>
      <c r="C5" s="90">
        <v>0</v>
      </c>
      <c r="D5" s="89">
        <v>2</v>
      </c>
      <c r="E5" s="89">
        <v>6</v>
      </c>
      <c r="F5" s="89">
        <v>2</v>
      </c>
      <c r="G5" s="89">
        <v>12</v>
      </c>
      <c r="H5" s="89">
        <v>29</v>
      </c>
      <c r="I5" s="89">
        <v>36</v>
      </c>
      <c r="J5" s="89">
        <v>20</v>
      </c>
      <c r="K5" s="89">
        <v>24</v>
      </c>
      <c r="L5" s="89">
        <v>24</v>
      </c>
      <c r="M5" s="89">
        <v>33</v>
      </c>
      <c r="N5" s="88">
        <v>188</v>
      </c>
    </row>
    <row r="6" spans="1:14" ht="15.95" customHeight="1" x14ac:dyDescent="0.2">
      <c r="A6" s="159"/>
      <c r="B6" s="79" t="s">
        <v>96</v>
      </c>
      <c r="C6" s="93">
        <v>0</v>
      </c>
      <c r="D6" s="92">
        <v>1.0638297872340425E-2</v>
      </c>
      <c r="E6" s="92">
        <v>3.1914893617021274E-2</v>
      </c>
      <c r="F6" s="92">
        <v>1.0638297872340425E-2</v>
      </c>
      <c r="G6" s="92">
        <v>6.3829787234042548E-2</v>
      </c>
      <c r="H6" s="92">
        <v>0.15425531914893617</v>
      </c>
      <c r="I6" s="92">
        <v>0.19148936170212769</v>
      </c>
      <c r="J6" s="92">
        <v>0.10638297872340426</v>
      </c>
      <c r="K6" s="92">
        <v>0.1276595744680851</v>
      </c>
      <c r="L6" s="92">
        <v>0.1276595744680851</v>
      </c>
      <c r="M6" s="92">
        <v>0.17553191489361702</v>
      </c>
      <c r="N6" s="91">
        <v>1</v>
      </c>
    </row>
    <row r="7" spans="1:14" ht="15.95" customHeight="1" x14ac:dyDescent="0.2">
      <c r="A7" s="167" t="s">
        <v>102</v>
      </c>
      <c r="B7" s="79" t="s">
        <v>97</v>
      </c>
      <c r="C7" s="90">
        <v>0</v>
      </c>
      <c r="D7" s="89">
        <v>2</v>
      </c>
      <c r="E7" s="89">
        <v>3</v>
      </c>
      <c r="F7" s="89">
        <v>8</v>
      </c>
      <c r="G7" s="89">
        <v>6</v>
      </c>
      <c r="H7" s="89">
        <v>33</v>
      </c>
      <c r="I7" s="89">
        <v>29</v>
      </c>
      <c r="J7" s="89">
        <v>28</v>
      </c>
      <c r="K7" s="89">
        <v>21</v>
      </c>
      <c r="L7" s="89">
        <v>29</v>
      </c>
      <c r="M7" s="89">
        <v>29</v>
      </c>
      <c r="N7" s="88">
        <v>188</v>
      </c>
    </row>
    <row r="8" spans="1:14" ht="15.95" customHeight="1" x14ac:dyDescent="0.2">
      <c r="A8" s="159"/>
      <c r="B8" s="79" t="s">
        <v>96</v>
      </c>
      <c r="C8" s="93">
        <v>0</v>
      </c>
      <c r="D8" s="92">
        <v>1.0638297872340425E-2</v>
      </c>
      <c r="E8" s="92">
        <v>1.5957446808510637E-2</v>
      </c>
      <c r="F8" s="92">
        <v>4.2553191489361701E-2</v>
      </c>
      <c r="G8" s="92">
        <v>3.1914893617021274E-2</v>
      </c>
      <c r="H8" s="92">
        <v>0.17553191489361702</v>
      </c>
      <c r="I8" s="92">
        <v>0.15425531914893617</v>
      </c>
      <c r="J8" s="92">
        <v>0.14893617021276595</v>
      </c>
      <c r="K8" s="92">
        <v>0.11170212765957446</v>
      </c>
      <c r="L8" s="92">
        <v>0.15425531914893617</v>
      </c>
      <c r="M8" s="92">
        <v>0.15425531914893617</v>
      </c>
      <c r="N8" s="91">
        <v>1</v>
      </c>
    </row>
    <row r="9" spans="1:14" ht="15.95" customHeight="1" x14ac:dyDescent="0.2">
      <c r="A9" s="167" t="s">
        <v>101</v>
      </c>
      <c r="B9" s="79" t="s">
        <v>97</v>
      </c>
      <c r="C9" s="90">
        <v>0</v>
      </c>
      <c r="D9" s="89">
        <v>3</v>
      </c>
      <c r="E9" s="89">
        <v>2</v>
      </c>
      <c r="F9" s="89">
        <v>7</v>
      </c>
      <c r="G9" s="89">
        <v>6</v>
      </c>
      <c r="H9" s="89">
        <v>33</v>
      </c>
      <c r="I9" s="89">
        <v>27</v>
      </c>
      <c r="J9" s="89">
        <v>32</v>
      </c>
      <c r="K9" s="89">
        <v>31</v>
      </c>
      <c r="L9" s="89">
        <v>22</v>
      </c>
      <c r="M9" s="89">
        <v>25</v>
      </c>
      <c r="N9" s="88">
        <v>188</v>
      </c>
    </row>
    <row r="10" spans="1:14" ht="15.95" customHeight="1" x14ac:dyDescent="0.2">
      <c r="A10" s="159"/>
      <c r="B10" s="79" t="s">
        <v>96</v>
      </c>
      <c r="C10" s="93">
        <v>0</v>
      </c>
      <c r="D10" s="92">
        <v>1.5957446808510637E-2</v>
      </c>
      <c r="E10" s="92">
        <v>1.0638297872340425E-2</v>
      </c>
      <c r="F10" s="92">
        <v>3.7234042553191488E-2</v>
      </c>
      <c r="G10" s="92">
        <v>3.1914893617021274E-2</v>
      </c>
      <c r="H10" s="92">
        <v>0.17553191489361702</v>
      </c>
      <c r="I10" s="92">
        <v>0.14361702127659576</v>
      </c>
      <c r="J10" s="92">
        <v>0.1702127659574468</v>
      </c>
      <c r="K10" s="92">
        <v>0.16489361702127658</v>
      </c>
      <c r="L10" s="92">
        <v>0.11702127659574468</v>
      </c>
      <c r="M10" s="92">
        <v>0.13297872340425532</v>
      </c>
      <c r="N10" s="91">
        <v>1</v>
      </c>
    </row>
    <row r="11" spans="1:14" ht="15.95" customHeight="1" x14ac:dyDescent="0.2">
      <c r="A11" s="167" t="s">
        <v>100</v>
      </c>
      <c r="B11" s="79" t="s">
        <v>97</v>
      </c>
      <c r="C11" s="90">
        <v>0</v>
      </c>
      <c r="D11" s="89">
        <v>3</v>
      </c>
      <c r="E11" s="89">
        <v>2</v>
      </c>
      <c r="F11" s="89">
        <v>6</v>
      </c>
      <c r="G11" s="89">
        <v>10</v>
      </c>
      <c r="H11" s="89">
        <v>40</v>
      </c>
      <c r="I11" s="89">
        <v>23</v>
      </c>
      <c r="J11" s="89">
        <v>23</v>
      </c>
      <c r="K11" s="89">
        <v>33</v>
      </c>
      <c r="L11" s="89">
        <v>21</v>
      </c>
      <c r="M11" s="89">
        <v>27</v>
      </c>
      <c r="N11" s="88">
        <v>188</v>
      </c>
    </row>
    <row r="12" spans="1:14" ht="15.95" customHeight="1" x14ac:dyDescent="0.2">
      <c r="A12" s="159"/>
      <c r="B12" s="79" t="s">
        <v>96</v>
      </c>
      <c r="C12" s="93">
        <v>0</v>
      </c>
      <c r="D12" s="92">
        <v>1.5957446808510637E-2</v>
      </c>
      <c r="E12" s="92">
        <v>1.0638297872340425E-2</v>
      </c>
      <c r="F12" s="92">
        <v>3.1914893617021274E-2</v>
      </c>
      <c r="G12" s="92">
        <v>5.3191489361702128E-2</v>
      </c>
      <c r="H12" s="92">
        <v>0.21276595744680851</v>
      </c>
      <c r="I12" s="92">
        <v>0.12234042553191489</v>
      </c>
      <c r="J12" s="92">
        <v>0.12234042553191489</v>
      </c>
      <c r="K12" s="92">
        <v>0.17553191489361702</v>
      </c>
      <c r="L12" s="92">
        <v>0.11170212765957446</v>
      </c>
      <c r="M12" s="92">
        <v>0.14361702127659576</v>
      </c>
      <c r="N12" s="91">
        <v>1</v>
      </c>
    </row>
    <row r="13" spans="1:14" ht="15.95" customHeight="1" x14ac:dyDescent="0.2">
      <c r="A13" s="167" t="s">
        <v>99</v>
      </c>
      <c r="B13" s="79" t="s">
        <v>97</v>
      </c>
      <c r="C13" s="90">
        <v>0</v>
      </c>
      <c r="D13" s="89">
        <v>3</v>
      </c>
      <c r="E13" s="89">
        <v>4</v>
      </c>
      <c r="F13" s="89">
        <v>6</v>
      </c>
      <c r="G13" s="89">
        <v>7</v>
      </c>
      <c r="H13" s="89">
        <v>28</v>
      </c>
      <c r="I13" s="89">
        <v>28</v>
      </c>
      <c r="J13" s="89">
        <v>28</v>
      </c>
      <c r="K13" s="89">
        <v>25</v>
      </c>
      <c r="L13" s="89">
        <v>25</v>
      </c>
      <c r="M13" s="89">
        <v>34</v>
      </c>
      <c r="N13" s="88">
        <v>188</v>
      </c>
    </row>
    <row r="14" spans="1:14" ht="15.95" customHeight="1" x14ac:dyDescent="0.2">
      <c r="A14" s="159"/>
      <c r="B14" s="79" t="s">
        <v>96</v>
      </c>
      <c r="C14" s="93">
        <v>0</v>
      </c>
      <c r="D14" s="92">
        <v>1.5957446808510637E-2</v>
      </c>
      <c r="E14" s="92">
        <v>2.1276595744680851E-2</v>
      </c>
      <c r="F14" s="92">
        <v>3.1914893617021274E-2</v>
      </c>
      <c r="G14" s="92">
        <v>3.7234042553191488E-2</v>
      </c>
      <c r="H14" s="92">
        <v>0.14893617021276595</v>
      </c>
      <c r="I14" s="92">
        <v>0.14893617021276595</v>
      </c>
      <c r="J14" s="92">
        <v>0.14893617021276595</v>
      </c>
      <c r="K14" s="92">
        <v>0.13297872340425532</v>
      </c>
      <c r="L14" s="92">
        <v>0.13297872340425532</v>
      </c>
      <c r="M14" s="92">
        <v>0.18085106382978722</v>
      </c>
      <c r="N14" s="91">
        <v>1</v>
      </c>
    </row>
    <row r="15" spans="1:14" ht="15.95" customHeight="1" thickBot="1" x14ac:dyDescent="0.25">
      <c r="A15" s="166" t="s">
        <v>98</v>
      </c>
      <c r="B15" s="79" t="s">
        <v>97</v>
      </c>
      <c r="C15" s="90">
        <v>0</v>
      </c>
      <c r="D15" s="89">
        <v>1</v>
      </c>
      <c r="E15" s="89">
        <v>0</v>
      </c>
      <c r="F15" s="89">
        <v>5</v>
      </c>
      <c r="G15" s="89">
        <v>3</v>
      </c>
      <c r="H15" s="89">
        <v>29</v>
      </c>
      <c r="I15" s="89">
        <v>24</v>
      </c>
      <c r="J15" s="89">
        <v>27</v>
      </c>
      <c r="K15" s="89">
        <v>27</v>
      </c>
      <c r="L15" s="89">
        <v>34</v>
      </c>
      <c r="M15" s="89">
        <v>38</v>
      </c>
      <c r="N15" s="88">
        <v>188</v>
      </c>
    </row>
    <row r="16" spans="1:14" ht="15.95" customHeight="1" thickBot="1" x14ac:dyDescent="0.25">
      <c r="A16" s="142"/>
      <c r="B16" s="75" t="s">
        <v>96</v>
      </c>
      <c r="C16" s="36">
        <v>0</v>
      </c>
      <c r="D16" s="35">
        <v>5.3191489361702126E-3</v>
      </c>
      <c r="E16" s="35">
        <v>0</v>
      </c>
      <c r="F16" s="35">
        <v>2.6595744680851064E-2</v>
      </c>
      <c r="G16" s="35">
        <v>1.5957446808510637E-2</v>
      </c>
      <c r="H16" s="35">
        <v>0.15425531914893617</v>
      </c>
      <c r="I16" s="35">
        <v>0.1276595744680851</v>
      </c>
      <c r="J16" s="35">
        <v>0.14361702127659576</v>
      </c>
      <c r="K16" s="35">
        <v>0.14361702127659576</v>
      </c>
      <c r="L16" s="35">
        <v>0.18085106382978722</v>
      </c>
      <c r="M16" s="35">
        <v>0.2021276595744681</v>
      </c>
      <c r="N16" s="34">
        <v>1</v>
      </c>
    </row>
    <row r="17" spans="1:14" ht="12.95" customHeight="1" x14ac:dyDescent="0.2">
      <c r="A17" s="157" t="s">
        <v>47</v>
      </c>
      <c r="B17" s="139"/>
      <c r="C17" s="139"/>
      <c r="D17" s="139"/>
      <c r="E17" s="139"/>
      <c r="F17" s="139"/>
      <c r="G17" s="139"/>
      <c r="H17" s="139"/>
      <c r="I17" s="139"/>
      <c r="J17" s="139"/>
      <c r="K17" s="139"/>
      <c r="L17" s="139"/>
      <c r="M17" s="139"/>
      <c r="N17" s="139"/>
    </row>
    <row r="20" spans="1:14" ht="15.75" x14ac:dyDescent="0.25">
      <c r="A20" s="70" t="s">
        <v>116</v>
      </c>
    </row>
  </sheetData>
  <mergeCells count="10">
    <mergeCell ref="A11:A12"/>
    <mergeCell ref="A13:A14"/>
    <mergeCell ref="A15:A16"/>
    <mergeCell ref="A17:N17"/>
    <mergeCell ref="A1:N1"/>
    <mergeCell ref="A2:B2"/>
    <mergeCell ref="A3:A4"/>
    <mergeCell ref="A5:A6"/>
    <mergeCell ref="A7:A8"/>
    <mergeCell ref="A9:A10"/>
  </mergeCells>
  <pageMargins left="0.75" right="0.75" top="1" bottom="1" header="0.5" footer="0.5"/>
  <pageSetup orientation="portrait" horizontalDpi="300" verticalDpi="30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30"/>
  <sheetViews>
    <sheetView workbookViewId="0">
      <selection sqref="A1:J1"/>
    </sheetView>
  </sheetViews>
  <sheetFormatPr defaultRowHeight="12.75" x14ac:dyDescent="0.2"/>
  <cols>
    <col min="1" max="1" width="14.140625" style="33" customWidth="1"/>
    <col min="2" max="2" width="22.7109375" style="33" customWidth="1"/>
    <col min="3" max="3" width="17.42578125" style="33" customWidth="1"/>
    <col min="4" max="4" width="12.140625" style="33" customWidth="1"/>
    <col min="5" max="5" width="12" style="33" customWidth="1"/>
    <col min="6" max="10" width="12.140625" style="33" customWidth="1"/>
    <col min="11" max="11" width="9.140625" style="33"/>
    <col min="12" max="12" width="36.5703125" style="33" customWidth="1"/>
    <col min="13" max="16384" width="9.140625" style="33"/>
  </cols>
  <sheetData>
    <row r="1" spans="1:12" ht="18" customHeight="1" thickBot="1" x14ac:dyDescent="0.25">
      <c r="A1" s="138" t="s">
        <v>70</v>
      </c>
      <c r="B1" s="139"/>
      <c r="C1" s="139"/>
      <c r="D1" s="139"/>
      <c r="E1" s="139"/>
      <c r="F1" s="139"/>
      <c r="G1" s="139"/>
      <c r="H1" s="139"/>
      <c r="I1" s="139"/>
      <c r="J1" s="139"/>
    </row>
    <row r="2" spans="1:12" ht="15.95" customHeight="1" thickBot="1" x14ac:dyDescent="0.25">
      <c r="A2" s="140" t="s">
        <v>69</v>
      </c>
      <c r="B2" s="170"/>
      <c r="C2" s="141"/>
      <c r="D2" s="172" t="s">
        <v>127</v>
      </c>
      <c r="E2" s="145"/>
      <c r="F2" s="145"/>
      <c r="G2" s="145"/>
      <c r="H2" s="145"/>
      <c r="I2" s="145"/>
      <c r="J2" s="146"/>
      <c r="L2" s="137" t="s">
        <v>128</v>
      </c>
    </row>
    <row r="3" spans="1:12" ht="15.95" customHeight="1" thickBot="1" x14ac:dyDescent="0.25">
      <c r="A3" s="142"/>
      <c r="B3" s="171"/>
      <c r="C3" s="143"/>
      <c r="D3" s="50" t="s">
        <v>126</v>
      </c>
      <c r="E3" s="49" t="s">
        <v>125</v>
      </c>
      <c r="F3" s="49" t="s">
        <v>124</v>
      </c>
      <c r="G3" s="49" t="s">
        <v>123</v>
      </c>
      <c r="H3" s="49" t="s">
        <v>122</v>
      </c>
      <c r="I3" s="49" t="s">
        <v>121</v>
      </c>
      <c r="J3" s="48" t="s">
        <v>120</v>
      </c>
      <c r="L3" s="137"/>
    </row>
    <row r="4" spans="1:12" ht="15.95" customHeight="1" thickBot="1" x14ac:dyDescent="0.25">
      <c r="A4" s="173" t="s">
        <v>119</v>
      </c>
      <c r="B4" s="174" t="s">
        <v>115</v>
      </c>
      <c r="C4" s="83" t="s">
        <v>97</v>
      </c>
      <c r="D4" s="108">
        <v>0</v>
      </c>
      <c r="E4" s="107">
        <v>0</v>
      </c>
      <c r="F4" s="107">
        <v>0</v>
      </c>
      <c r="G4" s="107">
        <v>0</v>
      </c>
      <c r="H4" s="107">
        <v>0</v>
      </c>
      <c r="I4" s="107">
        <v>0</v>
      </c>
      <c r="J4" s="106">
        <v>0</v>
      </c>
      <c r="L4" s="137"/>
    </row>
    <row r="5" spans="1:12" ht="15.95" customHeight="1" x14ac:dyDescent="0.2">
      <c r="A5" s="159"/>
      <c r="B5" s="139"/>
      <c r="C5" s="79" t="s">
        <v>118</v>
      </c>
      <c r="D5" s="93">
        <v>0</v>
      </c>
      <c r="E5" s="92">
        <v>0</v>
      </c>
      <c r="F5" s="92">
        <v>0</v>
      </c>
      <c r="G5" s="92">
        <v>0</v>
      </c>
      <c r="H5" s="92">
        <v>0</v>
      </c>
      <c r="I5" s="92">
        <v>0</v>
      </c>
      <c r="J5" s="91">
        <v>0</v>
      </c>
      <c r="L5" s="137"/>
    </row>
    <row r="6" spans="1:12" ht="15.95" customHeight="1" x14ac:dyDescent="0.2">
      <c r="A6" s="159"/>
      <c r="B6" s="157" t="s">
        <v>114</v>
      </c>
      <c r="C6" s="79" t="s">
        <v>97</v>
      </c>
      <c r="D6" s="105">
        <v>3</v>
      </c>
      <c r="E6" s="104">
        <v>2</v>
      </c>
      <c r="F6" s="104">
        <v>2</v>
      </c>
      <c r="G6" s="104">
        <v>3</v>
      </c>
      <c r="H6" s="104">
        <v>3</v>
      </c>
      <c r="I6" s="104">
        <v>3</v>
      </c>
      <c r="J6" s="103">
        <v>1</v>
      </c>
      <c r="L6" s="137"/>
    </row>
    <row r="7" spans="1:12" ht="15.95" customHeight="1" x14ac:dyDescent="0.2">
      <c r="A7" s="159"/>
      <c r="B7" s="139"/>
      <c r="C7" s="79" t="s">
        <v>118</v>
      </c>
      <c r="D7" s="93">
        <v>1.5957446808510637E-2</v>
      </c>
      <c r="E7" s="92">
        <v>1.0638297872340425E-2</v>
      </c>
      <c r="F7" s="92">
        <v>1.0638297872340425E-2</v>
      </c>
      <c r="G7" s="92">
        <v>1.5957446808510637E-2</v>
      </c>
      <c r="H7" s="92">
        <v>1.5957446808510637E-2</v>
      </c>
      <c r="I7" s="92">
        <v>1.5957446808510637E-2</v>
      </c>
      <c r="J7" s="91">
        <v>5.3191489361702126E-3</v>
      </c>
      <c r="L7" s="137"/>
    </row>
    <row r="8" spans="1:12" ht="15.95" customHeight="1" x14ac:dyDescent="0.2">
      <c r="A8" s="159"/>
      <c r="B8" s="157" t="s">
        <v>113</v>
      </c>
      <c r="C8" s="79" t="s">
        <v>97</v>
      </c>
      <c r="D8" s="105">
        <v>4</v>
      </c>
      <c r="E8" s="104">
        <v>6</v>
      </c>
      <c r="F8" s="104">
        <v>3</v>
      </c>
      <c r="G8" s="104">
        <v>2</v>
      </c>
      <c r="H8" s="104">
        <v>2</v>
      </c>
      <c r="I8" s="104">
        <v>4</v>
      </c>
      <c r="J8" s="103">
        <v>0</v>
      </c>
    </row>
    <row r="9" spans="1:12" ht="15.95" customHeight="1" x14ac:dyDescent="0.2">
      <c r="A9" s="159"/>
      <c r="B9" s="139"/>
      <c r="C9" s="79" t="s">
        <v>118</v>
      </c>
      <c r="D9" s="93">
        <v>2.1276595744680851E-2</v>
      </c>
      <c r="E9" s="92">
        <v>3.1914893617021274E-2</v>
      </c>
      <c r="F9" s="92">
        <v>1.5957446808510637E-2</v>
      </c>
      <c r="G9" s="92">
        <v>1.0638297872340425E-2</v>
      </c>
      <c r="H9" s="92">
        <v>1.0638297872340425E-2</v>
      </c>
      <c r="I9" s="92">
        <v>2.1276595744680851E-2</v>
      </c>
      <c r="J9" s="91">
        <v>0</v>
      </c>
    </row>
    <row r="10" spans="1:12" ht="15.95" customHeight="1" x14ac:dyDescent="0.2">
      <c r="A10" s="159"/>
      <c r="B10" s="157" t="s">
        <v>112</v>
      </c>
      <c r="C10" s="79" t="s">
        <v>97</v>
      </c>
      <c r="D10" s="105">
        <v>7</v>
      </c>
      <c r="E10" s="104">
        <v>2</v>
      </c>
      <c r="F10" s="104">
        <v>8</v>
      </c>
      <c r="G10" s="104">
        <v>7</v>
      </c>
      <c r="H10" s="104">
        <v>6</v>
      </c>
      <c r="I10" s="104">
        <v>6</v>
      </c>
      <c r="J10" s="103">
        <v>5</v>
      </c>
    </row>
    <row r="11" spans="1:12" ht="15.95" customHeight="1" x14ac:dyDescent="0.2">
      <c r="A11" s="159"/>
      <c r="B11" s="139"/>
      <c r="C11" s="79" t="s">
        <v>118</v>
      </c>
      <c r="D11" s="93">
        <v>3.7234042553191488E-2</v>
      </c>
      <c r="E11" s="92">
        <v>1.0638297872340425E-2</v>
      </c>
      <c r="F11" s="92">
        <v>4.2553191489361701E-2</v>
      </c>
      <c r="G11" s="92">
        <v>3.7234042553191488E-2</v>
      </c>
      <c r="H11" s="92">
        <v>3.1914893617021274E-2</v>
      </c>
      <c r="I11" s="92">
        <v>3.1914893617021274E-2</v>
      </c>
      <c r="J11" s="91">
        <v>2.6595744680851064E-2</v>
      </c>
    </row>
    <row r="12" spans="1:12" ht="15.95" customHeight="1" x14ac:dyDescent="0.2">
      <c r="A12" s="159"/>
      <c r="B12" s="157" t="s">
        <v>111</v>
      </c>
      <c r="C12" s="79" t="s">
        <v>97</v>
      </c>
      <c r="D12" s="105">
        <v>8</v>
      </c>
      <c r="E12" s="104">
        <v>12</v>
      </c>
      <c r="F12" s="104">
        <v>6</v>
      </c>
      <c r="G12" s="104">
        <v>6</v>
      </c>
      <c r="H12" s="104">
        <v>10</v>
      </c>
      <c r="I12" s="104">
        <v>7</v>
      </c>
      <c r="J12" s="103">
        <v>3</v>
      </c>
    </row>
    <row r="13" spans="1:12" ht="15.95" customHeight="1" x14ac:dyDescent="0.2">
      <c r="A13" s="159"/>
      <c r="B13" s="139"/>
      <c r="C13" s="79" t="s">
        <v>118</v>
      </c>
      <c r="D13" s="93">
        <v>4.2553191489361701E-2</v>
      </c>
      <c r="E13" s="92">
        <v>6.3829787234042548E-2</v>
      </c>
      <c r="F13" s="92">
        <v>3.1914893617021274E-2</v>
      </c>
      <c r="G13" s="92">
        <v>3.1914893617021274E-2</v>
      </c>
      <c r="H13" s="92">
        <v>5.3191489361702128E-2</v>
      </c>
      <c r="I13" s="92">
        <v>3.7234042553191488E-2</v>
      </c>
      <c r="J13" s="91">
        <v>1.5957446808510637E-2</v>
      </c>
    </row>
    <row r="14" spans="1:12" ht="15.95" customHeight="1" x14ac:dyDescent="0.2">
      <c r="A14" s="159"/>
      <c r="B14" s="157" t="s">
        <v>110</v>
      </c>
      <c r="C14" s="79" t="s">
        <v>97</v>
      </c>
      <c r="D14" s="105">
        <v>34</v>
      </c>
      <c r="E14" s="104">
        <v>29</v>
      </c>
      <c r="F14" s="104">
        <v>33</v>
      </c>
      <c r="G14" s="104">
        <v>33</v>
      </c>
      <c r="H14" s="104">
        <v>40</v>
      </c>
      <c r="I14" s="104">
        <v>28</v>
      </c>
      <c r="J14" s="103">
        <v>29</v>
      </c>
    </row>
    <row r="15" spans="1:12" ht="15.95" customHeight="1" x14ac:dyDescent="0.2">
      <c r="A15" s="159"/>
      <c r="B15" s="139"/>
      <c r="C15" s="79" t="s">
        <v>118</v>
      </c>
      <c r="D15" s="93">
        <v>0.18085106382978722</v>
      </c>
      <c r="E15" s="92">
        <v>0.15425531914893617</v>
      </c>
      <c r="F15" s="92">
        <v>0.17553191489361702</v>
      </c>
      <c r="G15" s="92">
        <v>0.17553191489361702</v>
      </c>
      <c r="H15" s="92">
        <v>0.21276595744680851</v>
      </c>
      <c r="I15" s="92">
        <v>0.14893617021276595</v>
      </c>
      <c r="J15" s="91">
        <v>0.15425531914893617</v>
      </c>
    </row>
    <row r="16" spans="1:12" ht="15.95" customHeight="1" x14ac:dyDescent="0.2">
      <c r="A16" s="159"/>
      <c r="B16" s="157" t="s">
        <v>109</v>
      </c>
      <c r="C16" s="79" t="s">
        <v>97</v>
      </c>
      <c r="D16" s="105">
        <v>25</v>
      </c>
      <c r="E16" s="104">
        <v>36</v>
      </c>
      <c r="F16" s="104">
        <v>29</v>
      </c>
      <c r="G16" s="104">
        <v>27</v>
      </c>
      <c r="H16" s="104">
        <v>23</v>
      </c>
      <c r="I16" s="104">
        <v>28</v>
      </c>
      <c r="J16" s="103">
        <v>24</v>
      </c>
    </row>
    <row r="17" spans="1:10" ht="15.95" customHeight="1" x14ac:dyDescent="0.2">
      <c r="A17" s="159"/>
      <c r="B17" s="139"/>
      <c r="C17" s="79" t="s">
        <v>118</v>
      </c>
      <c r="D17" s="93">
        <v>0.13297872340425532</v>
      </c>
      <c r="E17" s="92">
        <v>0.19148936170212769</v>
      </c>
      <c r="F17" s="92">
        <v>0.15425531914893617</v>
      </c>
      <c r="G17" s="92">
        <v>0.14361702127659576</v>
      </c>
      <c r="H17" s="92">
        <v>0.12234042553191489</v>
      </c>
      <c r="I17" s="92">
        <v>0.14893617021276595</v>
      </c>
      <c r="J17" s="91">
        <v>0.1276595744680851</v>
      </c>
    </row>
    <row r="18" spans="1:10" ht="15.95" customHeight="1" x14ac:dyDescent="0.2">
      <c r="A18" s="159"/>
      <c r="B18" s="157" t="s">
        <v>108</v>
      </c>
      <c r="C18" s="79" t="s">
        <v>97</v>
      </c>
      <c r="D18" s="105">
        <v>33</v>
      </c>
      <c r="E18" s="104">
        <v>20</v>
      </c>
      <c r="F18" s="104">
        <v>28</v>
      </c>
      <c r="G18" s="104">
        <v>32</v>
      </c>
      <c r="H18" s="104">
        <v>23</v>
      </c>
      <c r="I18" s="104">
        <v>28</v>
      </c>
      <c r="J18" s="103">
        <v>27</v>
      </c>
    </row>
    <row r="19" spans="1:10" ht="15.95" customHeight="1" x14ac:dyDescent="0.2">
      <c r="A19" s="159"/>
      <c r="B19" s="139"/>
      <c r="C19" s="79" t="s">
        <v>118</v>
      </c>
      <c r="D19" s="93">
        <v>0.17553191489361702</v>
      </c>
      <c r="E19" s="92">
        <v>0.10638297872340426</v>
      </c>
      <c r="F19" s="92">
        <v>0.14893617021276595</v>
      </c>
      <c r="G19" s="92">
        <v>0.1702127659574468</v>
      </c>
      <c r="H19" s="92">
        <v>0.12234042553191489</v>
      </c>
      <c r="I19" s="92">
        <v>0.14893617021276595</v>
      </c>
      <c r="J19" s="91">
        <v>0.14361702127659576</v>
      </c>
    </row>
    <row r="20" spans="1:10" ht="15.95" customHeight="1" x14ac:dyDescent="0.2">
      <c r="A20" s="159"/>
      <c r="B20" s="157" t="s">
        <v>107</v>
      </c>
      <c r="C20" s="79" t="s">
        <v>97</v>
      </c>
      <c r="D20" s="105">
        <v>32</v>
      </c>
      <c r="E20" s="104">
        <v>24</v>
      </c>
      <c r="F20" s="104">
        <v>21</v>
      </c>
      <c r="G20" s="104">
        <v>31</v>
      </c>
      <c r="H20" s="104">
        <v>33</v>
      </c>
      <c r="I20" s="104">
        <v>25</v>
      </c>
      <c r="J20" s="103">
        <v>27</v>
      </c>
    </row>
    <row r="21" spans="1:10" ht="15.95" customHeight="1" x14ac:dyDescent="0.2">
      <c r="A21" s="159"/>
      <c r="B21" s="139"/>
      <c r="C21" s="79" t="s">
        <v>118</v>
      </c>
      <c r="D21" s="93">
        <v>0.1702127659574468</v>
      </c>
      <c r="E21" s="92">
        <v>0.1276595744680851</v>
      </c>
      <c r="F21" s="92">
        <v>0.11170212765957446</v>
      </c>
      <c r="G21" s="92">
        <v>0.16489361702127658</v>
      </c>
      <c r="H21" s="92">
        <v>0.17553191489361702</v>
      </c>
      <c r="I21" s="92">
        <v>0.13297872340425532</v>
      </c>
      <c r="J21" s="91">
        <v>0.14361702127659576</v>
      </c>
    </row>
    <row r="22" spans="1:10" ht="15.95" customHeight="1" x14ac:dyDescent="0.2">
      <c r="A22" s="159"/>
      <c r="B22" s="157" t="s">
        <v>106</v>
      </c>
      <c r="C22" s="79" t="s">
        <v>97</v>
      </c>
      <c r="D22" s="105">
        <v>15</v>
      </c>
      <c r="E22" s="104">
        <v>24</v>
      </c>
      <c r="F22" s="104">
        <v>29</v>
      </c>
      <c r="G22" s="104">
        <v>22</v>
      </c>
      <c r="H22" s="104">
        <v>21</v>
      </c>
      <c r="I22" s="104">
        <v>25</v>
      </c>
      <c r="J22" s="103">
        <v>34</v>
      </c>
    </row>
    <row r="23" spans="1:10" ht="15.95" customHeight="1" x14ac:dyDescent="0.2">
      <c r="A23" s="159"/>
      <c r="B23" s="139"/>
      <c r="C23" s="79" t="s">
        <v>118</v>
      </c>
      <c r="D23" s="93">
        <v>7.9787234042553196E-2</v>
      </c>
      <c r="E23" s="92">
        <v>0.1276595744680851</v>
      </c>
      <c r="F23" s="92">
        <v>0.15425531914893617</v>
      </c>
      <c r="G23" s="92">
        <v>0.11702127659574468</v>
      </c>
      <c r="H23" s="92">
        <v>0.11170212765957446</v>
      </c>
      <c r="I23" s="92">
        <v>0.13297872340425532</v>
      </c>
      <c r="J23" s="91">
        <v>0.18085106382978722</v>
      </c>
    </row>
    <row r="24" spans="1:10" ht="15.95" customHeight="1" x14ac:dyDescent="0.2">
      <c r="A24" s="159"/>
      <c r="B24" s="157" t="s">
        <v>105</v>
      </c>
      <c r="C24" s="79" t="s">
        <v>97</v>
      </c>
      <c r="D24" s="105">
        <v>27</v>
      </c>
      <c r="E24" s="104">
        <v>33</v>
      </c>
      <c r="F24" s="104">
        <v>29</v>
      </c>
      <c r="G24" s="104">
        <v>25</v>
      </c>
      <c r="H24" s="104">
        <v>27</v>
      </c>
      <c r="I24" s="104">
        <v>34</v>
      </c>
      <c r="J24" s="103">
        <v>38</v>
      </c>
    </row>
    <row r="25" spans="1:10" ht="15.95" customHeight="1" x14ac:dyDescent="0.2">
      <c r="A25" s="159"/>
      <c r="B25" s="139"/>
      <c r="C25" s="79" t="s">
        <v>118</v>
      </c>
      <c r="D25" s="93">
        <v>0.14361702127659576</v>
      </c>
      <c r="E25" s="92">
        <v>0.17553191489361702</v>
      </c>
      <c r="F25" s="92">
        <v>0.15425531914893617</v>
      </c>
      <c r="G25" s="92">
        <v>0.13297872340425532</v>
      </c>
      <c r="H25" s="92">
        <v>0.14361702127659576</v>
      </c>
      <c r="I25" s="92">
        <v>0.18085106382978722</v>
      </c>
      <c r="J25" s="91">
        <v>0.2021276595744681</v>
      </c>
    </row>
    <row r="26" spans="1:10" ht="15.95" customHeight="1" thickBot="1" x14ac:dyDescent="0.25">
      <c r="A26" s="159"/>
      <c r="B26" s="175" t="s">
        <v>48</v>
      </c>
      <c r="C26" s="79" t="s">
        <v>97</v>
      </c>
      <c r="D26" s="105">
        <v>188</v>
      </c>
      <c r="E26" s="104">
        <v>188</v>
      </c>
      <c r="F26" s="104">
        <v>188</v>
      </c>
      <c r="G26" s="104">
        <v>188</v>
      </c>
      <c r="H26" s="104">
        <v>188</v>
      </c>
      <c r="I26" s="104">
        <v>188</v>
      </c>
      <c r="J26" s="103">
        <v>188</v>
      </c>
    </row>
    <row r="27" spans="1:10" ht="15.95" customHeight="1" x14ac:dyDescent="0.2">
      <c r="A27" s="159"/>
      <c r="B27" s="139"/>
      <c r="C27" s="79" t="s">
        <v>118</v>
      </c>
      <c r="D27" s="93">
        <v>1</v>
      </c>
      <c r="E27" s="92">
        <v>1</v>
      </c>
      <c r="F27" s="92">
        <v>1</v>
      </c>
      <c r="G27" s="92">
        <v>1</v>
      </c>
      <c r="H27" s="92">
        <v>1</v>
      </c>
      <c r="I27" s="92">
        <v>1</v>
      </c>
      <c r="J27" s="91">
        <v>1</v>
      </c>
    </row>
    <row r="28" spans="1:10" ht="15.95" customHeight="1" x14ac:dyDescent="0.2">
      <c r="A28" s="159"/>
      <c r="B28" s="139"/>
      <c r="C28" s="79" t="s">
        <v>9</v>
      </c>
      <c r="D28" s="105">
        <v>6.7872340425531936</v>
      </c>
      <c r="E28" s="104">
        <v>6.952127659574467</v>
      </c>
      <c r="F28" s="104">
        <v>6.9680851063829801</v>
      </c>
      <c r="G28" s="104">
        <v>6.9095744680851032</v>
      </c>
      <c r="H28" s="104">
        <v>6.8457446808510625</v>
      </c>
      <c r="I28" s="104">
        <v>7.0531914893617049</v>
      </c>
      <c r="J28" s="103">
        <v>7.4893617021276597</v>
      </c>
    </row>
    <row r="29" spans="1:10" ht="15.95" customHeight="1" thickBot="1" x14ac:dyDescent="0.25">
      <c r="A29" s="142"/>
      <c r="B29" s="171"/>
      <c r="C29" s="75" t="s">
        <v>117</v>
      </c>
      <c r="D29" s="102">
        <v>2.1686750948116447</v>
      </c>
      <c r="E29" s="101">
        <v>2.2307634588374303</v>
      </c>
      <c r="F29" s="101">
        <v>2.1789077755431623</v>
      </c>
      <c r="G29" s="101">
        <v>2.1010091361407195</v>
      </c>
      <c r="H29" s="101">
        <v>2.1724165254692713</v>
      </c>
      <c r="I29" s="101">
        <v>2.2390172656942409</v>
      </c>
      <c r="J29" s="100">
        <v>1.993275759522172</v>
      </c>
    </row>
    <row r="30" spans="1:10" ht="12.95" customHeight="1" x14ac:dyDescent="0.2">
      <c r="A30" s="157" t="s">
        <v>47</v>
      </c>
      <c r="B30" s="139"/>
      <c r="C30" s="139"/>
      <c r="D30" s="139"/>
      <c r="E30" s="139"/>
      <c r="F30" s="139"/>
      <c r="G30" s="139"/>
      <c r="H30" s="139"/>
      <c r="I30" s="139"/>
      <c r="J30" s="139"/>
    </row>
  </sheetData>
  <mergeCells count="18">
    <mergeCell ref="A30:J30"/>
    <mergeCell ref="B16:B17"/>
    <mergeCell ref="B18:B19"/>
    <mergeCell ref="B20:B21"/>
    <mergeCell ref="B22:B23"/>
    <mergeCell ref="B24:B25"/>
    <mergeCell ref="L2:L7"/>
    <mergeCell ref="A1:J1"/>
    <mergeCell ref="A2:C3"/>
    <mergeCell ref="D2:J2"/>
    <mergeCell ref="A4:A29"/>
    <mergeCell ref="B4:B5"/>
    <mergeCell ref="B6:B7"/>
    <mergeCell ref="B8:B9"/>
    <mergeCell ref="B10:B11"/>
    <mergeCell ref="B12:B13"/>
    <mergeCell ref="B14:B15"/>
    <mergeCell ref="B26:B29"/>
  </mergeCells>
  <pageMargins left="0.75" right="0.75" top="1" bottom="1" header="0.5" footer="0.5"/>
  <pageSetup orientation="portrait" horizontalDpi="300" verticalDpi="30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14"/>
  <sheetViews>
    <sheetView workbookViewId="0">
      <selection activeCell="A2" sqref="A2"/>
    </sheetView>
  </sheetViews>
  <sheetFormatPr defaultRowHeight="15" x14ac:dyDescent="0.25"/>
  <sheetData>
    <row r="1" spans="1:2" x14ac:dyDescent="0.25">
      <c r="A1" t="s">
        <v>22</v>
      </c>
      <c r="B1" t="s">
        <v>25</v>
      </c>
    </row>
    <row r="2" spans="1:2" x14ac:dyDescent="0.25">
      <c r="A2" t="s">
        <v>23</v>
      </c>
      <c r="B2" t="s">
        <v>26</v>
      </c>
    </row>
    <row r="3" spans="1:2" x14ac:dyDescent="0.25">
      <c r="A3" t="s">
        <v>24</v>
      </c>
      <c r="B3" t="s">
        <v>27</v>
      </c>
    </row>
    <row r="4" spans="1:2" x14ac:dyDescent="0.25">
      <c r="B4" t="s">
        <v>28</v>
      </c>
    </row>
    <row r="5" spans="1:2" x14ac:dyDescent="0.25">
      <c r="B5" t="s">
        <v>29</v>
      </c>
    </row>
    <row r="6" spans="1:2" x14ac:dyDescent="0.25">
      <c r="B6" t="s">
        <v>31</v>
      </c>
    </row>
    <row r="7" spans="1:2" x14ac:dyDescent="0.25">
      <c r="B7" t="s">
        <v>32</v>
      </c>
    </row>
    <row r="8" spans="1:2" x14ac:dyDescent="0.25">
      <c r="B8" t="s">
        <v>33</v>
      </c>
    </row>
    <row r="9" spans="1:2" x14ac:dyDescent="0.25">
      <c r="B9" t="s">
        <v>34</v>
      </c>
    </row>
    <row r="10" spans="1:2" x14ac:dyDescent="0.25">
      <c r="B10" t="s">
        <v>35</v>
      </c>
    </row>
    <row r="11" spans="1:2" x14ac:dyDescent="0.25">
      <c r="B11" t="s">
        <v>36</v>
      </c>
    </row>
    <row r="12" spans="1:2" x14ac:dyDescent="0.25">
      <c r="B12" t="s">
        <v>37</v>
      </c>
    </row>
    <row r="13" spans="1:2" x14ac:dyDescent="0.25">
      <c r="B13" t="s">
        <v>30</v>
      </c>
    </row>
    <row r="14" spans="1:2" x14ac:dyDescent="0.25">
      <c r="B14"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Banner Specification</vt:lpstr>
      <vt:lpstr>Table Specifications</vt:lpstr>
      <vt:lpstr>Sample 1</vt:lpstr>
      <vt:lpstr>Sample 2</vt:lpstr>
      <vt:lpstr>Sample 3</vt:lpstr>
      <vt:lpstr>Sample 4</vt:lpstr>
      <vt:lpstr>Sample 5</vt:lpstr>
      <vt:lpstr>Lists</vt:lpstr>
      <vt:lpstr>Formats</vt:lpstr>
      <vt:lpstr>YN</vt:lpstr>
    </vt:vector>
  </TitlesOfParts>
  <Company>Survey Sampling International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 Engdahl</dc:creator>
  <cp:lastModifiedBy>Matt Engdahl</cp:lastModifiedBy>
  <dcterms:created xsi:type="dcterms:W3CDTF">2010-05-11T04:58:38Z</dcterms:created>
  <dcterms:modified xsi:type="dcterms:W3CDTF">2011-01-12T07:37:10Z</dcterms:modified>
</cp:coreProperties>
</file>